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15" windowHeight="10545" tabRatio="701"/>
  </bookViews>
  <sheets>
    <sheet name="ნაკრები" sheetId="5" r:id="rId1"/>
    <sheet name="-1 სართული სამშენებლო" sheetId="22" r:id="rId2"/>
    <sheet name="1 სართული სამშენებლო" sheetId="21" r:id="rId3"/>
    <sheet name="2 სართული სამშენებლო" sheetId="18" r:id="rId4"/>
    <sheet name="ფასადის სამუშაოები" sheetId="23" r:id="rId5"/>
    <sheet name="ელ. სამუშაოები სუსტი დენები " sheetId="14" r:id="rId6"/>
    <sheet name="სანტექნიკა" sheetId="19" r:id="rId7"/>
    <sheet name="ცივი ცხელი წყალი" sheetId="20" r:id="rId8"/>
  </sheets>
  <definedNames>
    <definedName name="_xlnm.Print_Area" localSheetId="3">'2 სართული სამშენებლო'!$A$1:$K$64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5" i="14" l="1"/>
  <c r="H95" i="14"/>
  <c r="F95" i="14"/>
  <c r="K95" i="14" s="1"/>
  <c r="J42" i="20"/>
  <c r="H42" i="20"/>
  <c r="F42" i="20"/>
  <c r="K42" i="20" s="1"/>
  <c r="J41" i="20"/>
  <c r="H41" i="20"/>
  <c r="F41" i="20"/>
  <c r="K41" i="20" s="1"/>
  <c r="J40" i="20"/>
  <c r="H40" i="20"/>
  <c r="F40" i="20"/>
  <c r="K40" i="20" s="1"/>
  <c r="J39" i="20"/>
  <c r="H39" i="20"/>
  <c r="F39" i="20"/>
  <c r="K39" i="20" s="1"/>
  <c r="J38" i="20"/>
  <c r="H38" i="20"/>
  <c r="F38" i="20"/>
  <c r="K38" i="20" s="1"/>
  <c r="J37" i="20"/>
  <c r="H37" i="20"/>
  <c r="F37" i="20"/>
  <c r="K37" i="20" s="1"/>
  <c r="J36" i="20"/>
  <c r="H36" i="20"/>
  <c r="F36" i="20"/>
  <c r="K36" i="20" s="1"/>
  <c r="J35" i="20"/>
  <c r="H35" i="20"/>
  <c r="F35" i="20"/>
  <c r="K35" i="20" s="1"/>
  <c r="J34" i="20"/>
  <c r="H34" i="20"/>
  <c r="F34" i="20"/>
  <c r="K34" i="20" s="1"/>
  <c r="J33" i="20"/>
  <c r="H33" i="20"/>
  <c r="F33" i="20"/>
  <c r="K33" i="20" s="1"/>
  <c r="J32" i="20"/>
  <c r="H32" i="20"/>
  <c r="F32" i="20"/>
  <c r="K32" i="20" s="1"/>
  <c r="J30" i="20"/>
  <c r="H30" i="20"/>
  <c r="F30" i="20"/>
  <c r="K30" i="20" s="1"/>
  <c r="J29" i="20"/>
  <c r="H29" i="20"/>
  <c r="F29" i="20"/>
  <c r="K29" i="20" s="1"/>
  <c r="J28" i="20"/>
  <c r="H28" i="20"/>
  <c r="F28" i="20"/>
  <c r="K28" i="20" s="1"/>
  <c r="J27" i="20"/>
  <c r="H27" i="20"/>
  <c r="F27" i="20"/>
  <c r="K27" i="20" s="1"/>
  <c r="J26" i="20"/>
  <c r="H26" i="20"/>
  <c r="F26" i="20"/>
  <c r="K26" i="20" s="1"/>
  <c r="J25" i="20"/>
  <c r="H25" i="20"/>
  <c r="F25" i="20"/>
  <c r="K25" i="20" s="1"/>
  <c r="J24" i="20"/>
  <c r="H24" i="20"/>
  <c r="F24" i="20"/>
  <c r="K24" i="20" s="1"/>
  <c r="J23" i="20"/>
  <c r="H23" i="20"/>
  <c r="F23" i="20"/>
  <c r="K23" i="20" s="1"/>
  <c r="J22" i="20"/>
  <c r="H22" i="20"/>
  <c r="F22" i="20"/>
  <c r="K22" i="20" s="1"/>
  <c r="J20" i="20"/>
  <c r="H20" i="20"/>
  <c r="F20" i="20"/>
  <c r="K20" i="20" s="1"/>
  <c r="J19" i="20"/>
  <c r="H19" i="20"/>
  <c r="F19" i="20"/>
  <c r="K19" i="20" s="1"/>
  <c r="J18" i="20"/>
  <c r="H18" i="20"/>
  <c r="F18" i="20"/>
  <c r="K18" i="20" s="1"/>
  <c r="J17" i="20"/>
  <c r="H17" i="20"/>
  <c r="F17" i="20"/>
  <c r="J16" i="20"/>
  <c r="H16" i="20"/>
  <c r="F16" i="20"/>
  <c r="K16" i="20" s="1"/>
  <c r="J15" i="20"/>
  <c r="K15" i="20" s="1"/>
  <c r="H15" i="20"/>
  <c r="F15" i="20"/>
  <c r="J14" i="20"/>
  <c r="H14" i="20"/>
  <c r="F14" i="20"/>
  <c r="K14" i="20" s="1"/>
  <c r="J13" i="20"/>
  <c r="H13" i="20"/>
  <c r="F13" i="20"/>
  <c r="K13" i="20" s="1"/>
  <c r="J12" i="20"/>
  <c r="H12" i="20"/>
  <c r="F12" i="20"/>
  <c r="K12" i="20" s="1"/>
  <c r="J195" i="14"/>
  <c r="H195" i="14"/>
  <c r="F195" i="14"/>
  <c r="K195" i="14" s="1"/>
  <c r="J194" i="14"/>
  <c r="H194" i="14"/>
  <c r="F194" i="14"/>
  <c r="J193" i="14"/>
  <c r="H193" i="14"/>
  <c r="F193" i="14"/>
  <c r="K193" i="14" s="1"/>
  <c r="J192" i="14"/>
  <c r="H192" i="14"/>
  <c r="F192" i="14"/>
  <c r="J190" i="14"/>
  <c r="H190" i="14"/>
  <c r="F190" i="14"/>
  <c r="K190" i="14" s="1"/>
  <c r="J189" i="14"/>
  <c r="H189" i="14"/>
  <c r="F189" i="14"/>
  <c r="K188" i="14"/>
  <c r="J188" i="14"/>
  <c r="H188" i="14"/>
  <c r="F188" i="14"/>
  <c r="J187" i="14"/>
  <c r="H187" i="14"/>
  <c r="F187" i="14"/>
  <c r="K187" i="14" s="1"/>
  <c r="J186" i="14"/>
  <c r="H186" i="14"/>
  <c r="K186" i="14" s="1"/>
  <c r="F186" i="14"/>
  <c r="J185" i="14"/>
  <c r="H185" i="14"/>
  <c r="F185" i="14"/>
  <c r="K184" i="14"/>
  <c r="J184" i="14"/>
  <c r="H184" i="14"/>
  <c r="F184" i="14"/>
  <c r="J183" i="14"/>
  <c r="H183" i="14"/>
  <c r="F183" i="14"/>
  <c r="K183" i="14" s="1"/>
  <c r="J182" i="14"/>
  <c r="H182" i="14"/>
  <c r="F182" i="14"/>
  <c r="K182" i="14" s="1"/>
  <c r="J181" i="14"/>
  <c r="H181" i="14"/>
  <c r="F181" i="14"/>
  <c r="J179" i="14"/>
  <c r="H179" i="14"/>
  <c r="K179" i="14" s="1"/>
  <c r="F179" i="14"/>
  <c r="J178" i="14"/>
  <c r="H178" i="14"/>
  <c r="F178" i="14"/>
  <c r="J177" i="14"/>
  <c r="H177" i="14"/>
  <c r="F177" i="14"/>
  <c r="K177" i="14" s="1"/>
  <c r="J175" i="14"/>
  <c r="H175" i="14"/>
  <c r="F175" i="14"/>
  <c r="J174" i="14"/>
  <c r="H174" i="14"/>
  <c r="F174" i="14"/>
  <c r="K174" i="14" s="1"/>
  <c r="J173" i="14"/>
  <c r="H173" i="14"/>
  <c r="F173" i="14"/>
  <c r="J172" i="14"/>
  <c r="H172" i="14"/>
  <c r="F172" i="14"/>
  <c r="K172" i="14" s="1"/>
  <c r="J170" i="14"/>
  <c r="H170" i="14"/>
  <c r="F170" i="14"/>
  <c r="K169" i="14"/>
  <c r="J169" i="14"/>
  <c r="H169" i="14"/>
  <c r="F169" i="14"/>
  <c r="J168" i="14"/>
  <c r="H168" i="14"/>
  <c r="F168" i="14"/>
  <c r="K168" i="14" s="1"/>
  <c r="J167" i="14"/>
  <c r="H167" i="14"/>
  <c r="K167" i="14" s="1"/>
  <c r="F167" i="14"/>
  <c r="J166" i="14"/>
  <c r="H166" i="14"/>
  <c r="F166" i="14"/>
  <c r="K165" i="14"/>
  <c r="J165" i="14"/>
  <c r="H165" i="14"/>
  <c r="F165" i="14"/>
  <c r="J164" i="14"/>
  <c r="H164" i="14"/>
  <c r="F164" i="14"/>
  <c r="K164" i="14" s="1"/>
  <c r="J163" i="14"/>
  <c r="H163" i="14"/>
  <c r="F163" i="14"/>
  <c r="K163" i="14" s="1"/>
  <c r="J162" i="14"/>
  <c r="H162" i="14"/>
  <c r="F162" i="14"/>
  <c r="J161" i="14"/>
  <c r="H161" i="14"/>
  <c r="K161" i="14" s="1"/>
  <c r="F161" i="14"/>
  <c r="J160" i="14"/>
  <c r="H160" i="14"/>
  <c r="F160" i="14"/>
  <c r="J159" i="14"/>
  <c r="H159" i="14"/>
  <c r="F159" i="14"/>
  <c r="K159" i="14" s="1"/>
  <c r="J158" i="14"/>
  <c r="H158" i="14"/>
  <c r="F158" i="14"/>
  <c r="J157" i="14"/>
  <c r="H157" i="14"/>
  <c r="F157" i="14"/>
  <c r="K157" i="14" s="1"/>
  <c r="J156" i="14"/>
  <c r="H156" i="14"/>
  <c r="F156" i="14"/>
  <c r="J155" i="14"/>
  <c r="H155" i="14"/>
  <c r="F155" i="14"/>
  <c r="K155" i="14" s="1"/>
  <c r="J154" i="14"/>
  <c r="H154" i="14"/>
  <c r="F154" i="14"/>
  <c r="K153" i="14"/>
  <c r="J153" i="14"/>
  <c r="H153" i="14"/>
  <c r="F153" i="14"/>
  <c r="J151" i="14"/>
  <c r="H151" i="14"/>
  <c r="F151" i="14"/>
  <c r="K151" i="14" s="1"/>
  <c r="J150" i="14"/>
  <c r="H150" i="14"/>
  <c r="K150" i="14" s="1"/>
  <c r="F150" i="14"/>
  <c r="J149" i="14"/>
  <c r="H149" i="14"/>
  <c r="F149" i="14"/>
  <c r="K149" i="14" s="1"/>
  <c r="K148" i="14"/>
  <c r="J148" i="14"/>
  <c r="H148" i="14"/>
  <c r="F148" i="14"/>
  <c r="J147" i="14"/>
  <c r="H147" i="14"/>
  <c r="F147" i="14"/>
  <c r="K147" i="14" s="1"/>
  <c r="J146" i="14"/>
  <c r="H146" i="14"/>
  <c r="F146" i="14"/>
  <c r="K146" i="14" s="1"/>
  <c r="J145" i="14"/>
  <c r="H145" i="14"/>
  <c r="F145" i="14"/>
  <c r="J144" i="14"/>
  <c r="H144" i="14"/>
  <c r="K144" i="14" s="1"/>
  <c r="F144" i="14"/>
  <c r="J143" i="14"/>
  <c r="H143" i="14"/>
  <c r="F143" i="14"/>
  <c r="J142" i="14"/>
  <c r="H142" i="14"/>
  <c r="F142" i="14"/>
  <c r="K142" i="14" s="1"/>
  <c r="J141" i="14"/>
  <c r="H141" i="14"/>
  <c r="F141" i="14"/>
  <c r="J140" i="14"/>
  <c r="H140" i="14"/>
  <c r="F140" i="14"/>
  <c r="K140" i="14" s="1"/>
  <c r="J138" i="14"/>
  <c r="H138" i="14"/>
  <c r="F138" i="14"/>
  <c r="J137" i="14"/>
  <c r="H137" i="14"/>
  <c r="F137" i="14"/>
  <c r="K137" i="14" s="1"/>
  <c r="J136" i="14"/>
  <c r="H136" i="14"/>
  <c r="F136" i="14"/>
  <c r="K135" i="14"/>
  <c r="J135" i="14"/>
  <c r="H135" i="14"/>
  <c r="F135" i="14"/>
  <c r="J134" i="14"/>
  <c r="H134" i="14"/>
  <c r="F134" i="14"/>
  <c r="J133" i="14"/>
  <c r="H133" i="14"/>
  <c r="K133" i="14" s="1"/>
  <c r="F133" i="14"/>
  <c r="J132" i="14"/>
  <c r="H132" i="14"/>
  <c r="F132" i="14"/>
  <c r="K132" i="14" s="1"/>
  <c r="K129" i="14"/>
  <c r="J129" i="14"/>
  <c r="H129" i="14"/>
  <c r="F129" i="14"/>
  <c r="J128" i="14"/>
  <c r="H128" i="14"/>
  <c r="F128" i="14"/>
  <c r="K128" i="14" s="1"/>
  <c r="J127" i="14"/>
  <c r="H127" i="14"/>
  <c r="F127" i="14"/>
  <c r="K127" i="14" s="1"/>
  <c r="J126" i="14"/>
  <c r="H126" i="14"/>
  <c r="F126" i="14"/>
  <c r="J125" i="14"/>
  <c r="H125" i="14"/>
  <c r="K125" i="14" s="1"/>
  <c r="F125" i="14"/>
  <c r="J124" i="14"/>
  <c r="H124" i="14"/>
  <c r="F124" i="14"/>
  <c r="J123" i="14"/>
  <c r="H123" i="14"/>
  <c r="F123" i="14"/>
  <c r="K123" i="14" s="1"/>
  <c r="J122" i="14"/>
  <c r="H122" i="14"/>
  <c r="F122" i="14"/>
  <c r="J121" i="14"/>
  <c r="H121" i="14"/>
  <c r="F121" i="14"/>
  <c r="K121" i="14" s="1"/>
  <c r="J120" i="14"/>
  <c r="H120" i="14"/>
  <c r="F120" i="14"/>
  <c r="J119" i="14"/>
  <c r="H119" i="14"/>
  <c r="F119" i="14"/>
  <c r="K119" i="14" s="1"/>
  <c r="J118" i="14"/>
  <c r="H118" i="14"/>
  <c r="F118" i="14"/>
  <c r="K116" i="14"/>
  <c r="J116" i="14"/>
  <c r="H116" i="14"/>
  <c r="F116" i="14"/>
  <c r="J115" i="14"/>
  <c r="H115" i="14"/>
  <c r="F115" i="14"/>
  <c r="K115" i="14" s="1"/>
  <c r="J114" i="14"/>
  <c r="H114" i="14"/>
  <c r="K114" i="14" s="1"/>
  <c r="F114" i="14"/>
  <c r="J113" i="14"/>
  <c r="H113" i="14"/>
  <c r="F113" i="14"/>
  <c r="K113" i="14" s="1"/>
  <c r="K112" i="14"/>
  <c r="J112" i="14"/>
  <c r="H112" i="14"/>
  <c r="F112" i="14"/>
  <c r="J110" i="14"/>
  <c r="H110" i="14"/>
  <c r="F110" i="14"/>
  <c r="K110" i="14" s="1"/>
  <c r="J109" i="14"/>
  <c r="H109" i="14"/>
  <c r="F109" i="14"/>
  <c r="K109" i="14" s="1"/>
  <c r="J108" i="14"/>
  <c r="H108" i="14"/>
  <c r="F108" i="14"/>
  <c r="J106" i="14"/>
  <c r="H106" i="14"/>
  <c r="K106" i="14" s="1"/>
  <c r="F106" i="14"/>
  <c r="J104" i="14"/>
  <c r="H104" i="14"/>
  <c r="F104" i="14"/>
  <c r="J103" i="14"/>
  <c r="H103" i="14"/>
  <c r="F103" i="14"/>
  <c r="K103" i="14" s="1"/>
  <c r="J102" i="14"/>
  <c r="H102" i="14"/>
  <c r="F102" i="14"/>
  <c r="J101" i="14"/>
  <c r="H101" i="14"/>
  <c r="F101" i="14"/>
  <c r="K101" i="14" s="1"/>
  <c r="J100" i="14"/>
  <c r="H100" i="14"/>
  <c r="F100" i="14"/>
  <c r="J99" i="14"/>
  <c r="H99" i="14"/>
  <c r="F99" i="14"/>
  <c r="K99" i="14" s="1"/>
  <c r="J98" i="14"/>
  <c r="H98" i="14"/>
  <c r="F98" i="14"/>
  <c r="K97" i="14"/>
  <c r="J97" i="14"/>
  <c r="H97" i="14"/>
  <c r="F97" i="14"/>
  <c r="J96" i="14"/>
  <c r="H96" i="14"/>
  <c r="F96" i="14"/>
  <c r="K96" i="14" s="1"/>
  <c r="J94" i="14"/>
  <c r="H94" i="14"/>
  <c r="F94" i="14"/>
  <c r="K93" i="14"/>
  <c r="J93" i="14"/>
  <c r="H93" i="14"/>
  <c r="F93" i="14"/>
  <c r="J92" i="14"/>
  <c r="H92" i="14"/>
  <c r="F92" i="14"/>
  <c r="K92" i="14" s="1"/>
  <c r="J91" i="14"/>
  <c r="H91" i="14"/>
  <c r="F91" i="14"/>
  <c r="K91" i="14" s="1"/>
  <c r="J90" i="14"/>
  <c r="H90" i="14"/>
  <c r="F90" i="14"/>
  <c r="J89" i="14"/>
  <c r="H89" i="14"/>
  <c r="K89" i="14" s="1"/>
  <c r="F89" i="14"/>
  <c r="J88" i="14"/>
  <c r="H88" i="14"/>
  <c r="F88" i="14"/>
  <c r="J87" i="14"/>
  <c r="H87" i="14"/>
  <c r="F87" i="14"/>
  <c r="K87" i="14" s="1"/>
  <c r="J86" i="14"/>
  <c r="H86" i="14"/>
  <c r="F86" i="14"/>
  <c r="J85" i="14"/>
  <c r="H85" i="14"/>
  <c r="F85" i="14"/>
  <c r="K85" i="14" s="1"/>
  <c r="J84" i="14"/>
  <c r="H84" i="14"/>
  <c r="F84" i="14"/>
  <c r="J83" i="14"/>
  <c r="H83" i="14"/>
  <c r="F83" i="14"/>
  <c r="K83" i="14" s="1"/>
  <c r="J82" i="14"/>
  <c r="H82" i="14"/>
  <c r="F82" i="14"/>
  <c r="J81" i="14"/>
  <c r="K81" i="14" s="1"/>
  <c r="H81" i="14"/>
  <c r="F81" i="14"/>
  <c r="J80" i="14"/>
  <c r="H80" i="14"/>
  <c r="F80" i="14"/>
  <c r="K80" i="14" s="1"/>
  <c r="J79" i="14"/>
  <c r="H79" i="14"/>
  <c r="K79" i="14" s="1"/>
  <c r="F79" i="14"/>
  <c r="J78" i="14"/>
  <c r="H78" i="14"/>
  <c r="F78" i="14"/>
  <c r="K78" i="14" s="1"/>
  <c r="K77" i="14"/>
  <c r="J77" i="14"/>
  <c r="H77" i="14"/>
  <c r="F77" i="14"/>
  <c r="J76" i="14"/>
  <c r="H76" i="14"/>
  <c r="F76" i="14"/>
  <c r="K76" i="14" s="1"/>
  <c r="J75" i="14"/>
  <c r="H75" i="14"/>
  <c r="F75" i="14"/>
  <c r="K75" i="14" s="1"/>
  <c r="J74" i="14"/>
  <c r="H74" i="14"/>
  <c r="F74" i="14"/>
  <c r="J73" i="14"/>
  <c r="H73" i="14"/>
  <c r="K73" i="14" s="1"/>
  <c r="F73" i="14"/>
  <c r="J72" i="14"/>
  <c r="H72" i="14"/>
  <c r="F72" i="14"/>
  <c r="J71" i="14"/>
  <c r="H71" i="14"/>
  <c r="F71" i="14"/>
  <c r="K71" i="14" s="1"/>
  <c r="J70" i="14"/>
  <c r="H70" i="14"/>
  <c r="F70" i="14"/>
  <c r="J69" i="14"/>
  <c r="H69" i="14"/>
  <c r="F69" i="14"/>
  <c r="K69" i="14" s="1"/>
  <c r="J68" i="14"/>
  <c r="H68" i="14"/>
  <c r="F68" i="14"/>
  <c r="J67" i="14"/>
  <c r="H67" i="14"/>
  <c r="F67" i="14"/>
  <c r="K67" i="14" s="1"/>
  <c r="J66" i="14"/>
  <c r="H66" i="14"/>
  <c r="F66" i="14"/>
  <c r="K65" i="14"/>
  <c r="J65" i="14"/>
  <c r="H65" i="14"/>
  <c r="F65" i="14"/>
  <c r="J64" i="14"/>
  <c r="H64" i="14"/>
  <c r="F64" i="14"/>
  <c r="K64" i="14" s="1"/>
  <c r="J62" i="14"/>
  <c r="H62" i="14"/>
  <c r="K62" i="14" s="1"/>
  <c r="F62" i="14"/>
  <c r="J61" i="14"/>
  <c r="H61" i="14"/>
  <c r="F61" i="14"/>
  <c r="K61" i="14" s="1"/>
  <c r="K60" i="14"/>
  <c r="J60" i="14"/>
  <c r="H60" i="14"/>
  <c r="F60" i="14"/>
  <c r="J59" i="14"/>
  <c r="H59" i="14"/>
  <c r="F59" i="14"/>
  <c r="K59" i="14" s="1"/>
  <c r="J58" i="14"/>
  <c r="H58" i="14"/>
  <c r="F58" i="14"/>
  <c r="K58" i="14" s="1"/>
  <c r="J57" i="14"/>
  <c r="H57" i="14"/>
  <c r="F57" i="14"/>
  <c r="J56" i="14"/>
  <c r="H56" i="14"/>
  <c r="K56" i="14" s="1"/>
  <c r="F56" i="14"/>
  <c r="J55" i="14"/>
  <c r="H55" i="14"/>
  <c r="F55" i="14"/>
  <c r="J54" i="14"/>
  <c r="H54" i="14"/>
  <c r="F54" i="14"/>
  <c r="K54" i="14" s="1"/>
  <c r="J53" i="14"/>
  <c r="H53" i="14"/>
  <c r="F53" i="14"/>
  <c r="J52" i="14"/>
  <c r="H52" i="14"/>
  <c r="F52" i="14"/>
  <c r="K52" i="14" s="1"/>
  <c r="J51" i="14"/>
  <c r="H51" i="14"/>
  <c r="F51" i="14"/>
  <c r="J50" i="14"/>
  <c r="H50" i="14"/>
  <c r="F50" i="14"/>
  <c r="K50" i="14" s="1"/>
  <c r="J48" i="14"/>
  <c r="H48" i="14"/>
  <c r="F48" i="14"/>
  <c r="K47" i="14"/>
  <c r="J47" i="14"/>
  <c r="H47" i="14"/>
  <c r="F47" i="14"/>
  <c r="J46" i="14"/>
  <c r="H46" i="14"/>
  <c r="F46" i="14"/>
  <c r="K46" i="14" s="1"/>
  <c r="J45" i="14"/>
  <c r="H45" i="14"/>
  <c r="K45" i="14" s="1"/>
  <c r="F45" i="14"/>
  <c r="J44" i="14"/>
  <c r="H44" i="14"/>
  <c r="F44" i="14"/>
  <c r="K44" i="14" s="1"/>
  <c r="K41" i="14"/>
  <c r="J41" i="14"/>
  <c r="H41" i="14"/>
  <c r="F41" i="14"/>
  <c r="J40" i="14"/>
  <c r="H40" i="14"/>
  <c r="F40" i="14"/>
  <c r="K40" i="14" s="1"/>
  <c r="J39" i="14"/>
  <c r="H39" i="14"/>
  <c r="F39" i="14"/>
  <c r="K39" i="14" s="1"/>
  <c r="J37" i="14"/>
  <c r="H37" i="14"/>
  <c r="F37" i="14"/>
  <c r="J36" i="14"/>
  <c r="H36" i="14"/>
  <c r="K36" i="14" s="1"/>
  <c r="F36" i="14"/>
  <c r="J34" i="14"/>
  <c r="H34" i="14"/>
  <c r="F34" i="14"/>
  <c r="J33" i="14"/>
  <c r="H33" i="14"/>
  <c r="F33" i="14"/>
  <c r="K33" i="14" s="1"/>
  <c r="J32" i="14"/>
  <c r="H32" i="14"/>
  <c r="F32" i="14"/>
  <c r="J31" i="14"/>
  <c r="H31" i="14"/>
  <c r="F31" i="14"/>
  <c r="K31" i="14" s="1"/>
  <c r="J29" i="14"/>
  <c r="H29" i="14"/>
  <c r="F29" i="14"/>
  <c r="J28" i="14"/>
  <c r="H28" i="14"/>
  <c r="F28" i="14"/>
  <c r="K28" i="14" s="1"/>
  <c r="J27" i="14"/>
  <c r="H27" i="14"/>
  <c r="F27" i="14"/>
  <c r="K26" i="14"/>
  <c r="J26" i="14"/>
  <c r="H26" i="14"/>
  <c r="F26" i="14"/>
  <c r="J25" i="14"/>
  <c r="H25" i="14"/>
  <c r="F25" i="14"/>
  <c r="K25" i="14" s="1"/>
  <c r="J24" i="14"/>
  <c r="H24" i="14"/>
  <c r="K24" i="14" s="1"/>
  <c r="F24" i="14"/>
  <c r="J23" i="14"/>
  <c r="H23" i="14"/>
  <c r="F23" i="14"/>
  <c r="K23" i="14" s="1"/>
  <c r="K22" i="14"/>
  <c r="J22" i="14"/>
  <c r="H22" i="14"/>
  <c r="F22" i="14"/>
  <c r="J21" i="14"/>
  <c r="H21" i="14"/>
  <c r="F21" i="14"/>
  <c r="K21" i="14" s="1"/>
  <c r="J20" i="14"/>
  <c r="H20" i="14"/>
  <c r="F20" i="14"/>
  <c r="K20" i="14" s="1"/>
  <c r="J19" i="14"/>
  <c r="H19" i="14"/>
  <c r="F19" i="14"/>
  <c r="J17" i="14"/>
  <c r="H17" i="14"/>
  <c r="K17" i="14" s="1"/>
  <c r="F17" i="14"/>
  <c r="J16" i="14"/>
  <c r="H16" i="14"/>
  <c r="F16" i="14"/>
  <c r="J15" i="14"/>
  <c r="H15" i="14"/>
  <c r="F15" i="14"/>
  <c r="K15" i="14" s="1"/>
  <c r="J14" i="14"/>
  <c r="H14" i="14"/>
  <c r="F14" i="14"/>
  <c r="J13" i="14"/>
  <c r="H13" i="14"/>
  <c r="F13" i="14"/>
  <c r="K13" i="14" s="1"/>
  <c r="K17" i="20" l="1"/>
  <c r="H196" i="14"/>
  <c r="K134" i="14"/>
  <c r="K19" i="14"/>
  <c r="K37" i="14"/>
  <c r="K57" i="14"/>
  <c r="K74" i="14"/>
  <c r="K90" i="14"/>
  <c r="K108" i="14"/>
  <c r="K126" i="14"/>
  <c r="K145" i="14"/>
  <c r="K162" i="14"/>
  <c r="K181" i="14"/>
  <c r="K16" i="14"/>
  <c r="K34" i="14"/>
  <c r="K55" i="14"/>
  <c r="K72" i="14"/>
  <c r="K88" i="14"/>
  <c r="K104" i="14"/>
  <c r="K124" i="14"/>
  <c r="K143" i="14"/>
  <c r="K160" i="14"/>
  <c r="K178" i="14"/>
  <c r="K14" i="14"/>
  <c r="K32" i="14"/>
  <c r="K53" i="14"/>
  <c r="K70" i="14"/>
  <c r="K86" i="14"/>
  <c r="K102" i="14"/>
  <c r="K122" i="14"/>
  <c r="K141" i="14"/>
  <c r="K158" i="14"/>
  <c r="K175" i="14"/>
  <c r="K194" i="14"/>
  <c r="K120" i="14"/>
  <c r="K29" i="14"/>
  <c r="K51" i="14"/>
  <c r="K68" i="14"/>
  <c r="K84" i="14"/>
  <c r="K100" i="14"/>
  <c r="K138" i="14"/>
  <c r="K156" i="14"/>
  <c r="K173" i="14"/>
  <c r="K192" i="14"/>
  <c r="K27" i="14"/>
  <c r="K48" i="14"/>
  <c r="K66" i="14"/>
  <c r="K82" i="14"/>
  <c r="K98" i="14"/>
  <c r="K118" i="14"/>
  <c r="K136" i="14"/>
  <c r="K154" i="14"/>
  <c r="K170" i="14"/>
  <c r="K189" i="14"/>
  <c r="K94" i="14"/>
  <c r="K166" i="14"/>
  <c r="K185" i="14"/>
  <c r="J19" i="23" l="1"/>
  <c r="H19" i="23"/>
  <c r="F19" i="23"/>
  <c r="K19" i="23" s="1"/>
  <c r="J18" i="23"/>
  <c r="H18" i="23"/>
  <c r="F18" i="23"/>
  <c r="K18" i="23" s="1"/>
  <c r="J48" i="19" l="1"/>
  <c r="H48" i="19"/>
  <c r="K48" i="19" s="1"/>
  <c r="F48" i="19"/>
  <c r="J47" i="19"/>
  <c r="H47" i="19"/>
  <c r="F47" i="19"/>
  <c r="J52" i="19"/>
  <c r="H52" i="19"/>
  <c r="F52" i="19"/>
  <c r="K52" i="19" s="1"/>
  <c r="J51" i="19"/>
  <c r="H51" i="19"/>
  <c r="F51" i="19"/>
  <c r="K51" i="19" s="1"/>
  <c r="J50" i="19"/>
  <c r="H50" i="19"/>
  <c r="F50" i="19"/>
  <c r="K50" i="19" s="1"/>
  <c r="J49" i="19"/>
  <c r="H49" i="19"/>
  <c r="F49" i="19"/>
  <c r="J46" i="19"/>
  <c r="H46" i="19"/>
  <c r="F46" i="19"/>
  <c r="K46" i="19" s="1"/>
  <c r="J45" i="19"/>
  <c r="H45" i="19"/>
  <c r="F45" i="19"/>
  <c r="J44" i="19"/>
  <c r="H44" i="19"/>
  <c r="F44" i="19"/>
  <c r="K44" i="19" s="1"/>
  <c r="J43" i="19"/>
  <c r="H43" i="19"/>
  <c r="F43" i="19"/>
  <c r="K43" i="19" s="1"/>
  <c r="J42" i="19"/>
  <c r="H42" i="19"/>
  <c r="F42" i="19"/>
  <c r="K42" i="19" s="1"/>
  <c r="J41" i="19"/>
  <c r="H41" i="19"/>
  <c r="F41" i="19"/>
  <c r="K41" i="19" s="1"/>
  <c r="J40" i="19"/>
  <c r="K40" i="19" s="1"/>
  <c r="H40" i="19"/>
  <c r="F40" i="19"/>
  <c r="J38" i="19"/>
  <c r="H38" i="19"/>
  <c r="F38" i="19"/>
  <c r="K38" i="19" s="1"/>
  <c r="J37" i="19"/>
  <c r="H37" i="19"/>
  <c r="F37" i="19"/>
  <c r="K37" i="19" s="1"/>
  <c r="J36" i="19"/>
  <c r="H36" i="19"/>
  <c r="F36" i="19"/>
  <c r="K36" i="19" s="1"/>
  <c r="J35" i="19"/>
  <c r="H35" i="19"/>
  <c r="F35" i="19"/>
  <c r="K35" i="19" s="1"/>
  <c r="J34" i="19"/>
  <c r="H34" i="19"/>
  <c r="F34" i="19"/>
  <c r="J33" i="19"/>
  <c r="H33" i="19"/>
  <c r="F33" i="19"/>
  <c r="K33" i="19" s="1"/>
  <c r="J32" i="19"/>
  <c r="H32" i="19"/>
  <c r="F32" i="19"/>
  <c r="K32" i="19" s="1"/>
  <c r="J31" i="19"/>
  <c r="H31" i="19"/>
  <c r="F31" i="19"/>
  <c r="J30" i="19"/>
  <c r="H30" i="19"/>
  <c r="F30" i="19"/>
  <c r="K30" i="19" s="1"/>
  <c r="J29" i="19"/>
  <c r="H29" i="19"/>
  <c r="F29" i="19"/>
  <c r="K29" i="19" s="1"/>
  <c r="J28" i="19"/>
  <c r="H28" i="19"/>
  <c r="F28" i="19"/>
  <c r="K28" i="19" s="1"/>
  <c r="J27" i="19"/>
  <c r="H27" i="19"/>
  <c r="F27" i="19"/>
  <c r="J25" i="19"/>
  <c r="H25" i="19"/>
  <c r="F25" i="19"/>
  <c r="J24" i="19"/>
  <c r="H24" i="19"/>
  <c r="F24" i="19"/>
  <c r="J23" i="19"/>
  <c r="H23" i="19"/>
  <c r="F23" i="19"/>
  <c r="J22" i="19"/>
  <c r="H22" i="19"/>
  <c r="F22" i="19"/>
  <c r="J21" i="19"/>
  <c r="H21" i="19"/>
  <c r="F21" i="19"/>
  <c r="J20" i="19"/>
  <c r="H20" i="19"/>
  <c r="F20" i="19"/>
  <c r="K20" i="19" s="1"/>
  <c r="J19" i="19"/>
  <c r="H19" i="19"/>
  <c r="F19" i="19"/>
  <c r="J18" i="19"/>
  <c r="H18" i="19"/>
  <c r="F18" i="19"/>
  <c r="J17" i="19"/>
  <c r="H17" i="19"/>
  <c r="F17" i="19"/>
  <c r="J16" i="19"/>
  <c r="H16" i="19"/>
  <c r="F16" i="19"/>
  <c r="J15" i="19"/>
  <c r="H15" i="19"/>
  <c r="F15" i="19"/>
  <c r="J14" i="19"/>
  <c r="H14" i="19"/>
  <c r="F14" i="19"/>
  <c r="J13" i="19"/>
  <c r="H13" i="19"/>
  <c r="F13" i="19"/>
  <c r="K27" i="19" l="1"/>
  <c r="F53" i="19"/>
  <c r="K31" i="19"/>
  <c r="K49" i="19"/>
  <c r="K47" i="19"/>
  <c r="K17" i="19"/>
  <c r="K34" i="19"/>
  <c r="K45" i="19"/>
  <c r="K25" i="19"/>
  <c r="K22" i="19"/>
  <c r="K24" i="19"/>
  <c r="H53" i="19"/>
  <c r="K16" i="19"/>
  <c r="J53" i="19"/>
  <c r="K19" i="19"/>
  <c r="K13" i="19"/>
  <c r="K14" i="19"/>
  <c r="K21" i="19"/>
  <c r="K18" i="19"/>
  <c r="K15" i="19"/>
  <c r="K23" i="19"/>
  <c r="J62" i="22" l="1"/>
  <c r="H62" i="22"/>
  <c r="F62" i="22"/>
  <c r="J61" i="22"/>
  <c r="H61" i="22"/>
  <c r="F61" i="22"/>
  <c r="J60" i="22"/>
  <c r="H60" i="22"/>
  <c r="F60" i="22"/>
  <c r="J58" i="22"/>
  <c r="H58" i="22"/>
  <c r="F58" i="22"/>
  <c r="J57" i="22"/>
  <c r="H57" i="22"/>
  <c r="F57" i="22"/>
  <c r="J56" i="22"/>
  <c r="H56" i="22"/>
  <c r="F56" i="22"/>
  <c r="J54" i="22"/>
  <c r="H54" i="22"/>
  <c r="F54" i="22"/>
  <c r="K54" i="22" s="1"/>
  <c r="J53" i="22"/>
  <c r="H53" i="22"/>
  <c r="F53" i="22"/>
  <c r="J52" i="22"/>
  <c r="H52" i="22"/>
  <c r="F52" i="22"/>
  <c r="J51" i="22"/>
  <c r="H51" i="22"/>
  <c r="F51" i="22"/>
  <c r="J50" i="22"/>
  <c r="H50" i="22"/>
  <c r="F50" i="22"/>
  <c r="K50" i="22" s="1"/>
  <c r="J49" i="22"/>
  <c r="H49" i="22"/>
  <c r="F49" i="22"/>
  <c r="J48" i="22"/>
  <c r="H48" i="22"/>
  <c r="F48" i="22"/>
  <c r="J47" i="22"/>
  <c r="H47" i="22"/>
  <c r="F47" i="22"/>
  <c r="K47" i="22" s="1"/>
  <c r="J45" i="22"/>
  <c r="H45" i="22"/>
  <c r="F45" i="22"/>
  <c r="J44" i="22"/>
  <c r="H44" i="22"/>
  <c r="F44" i="22"/>
  <c r="J43" i="22"/>
  <c r="H43" i="22"/>
  <c r="F43" i="22"/>
  <c r="J42" i="22"/>
  <c r="H42" i="22"/>
  <c r="F42" i="22"/>
  <c r="J41" i="22"/>
  <c r="H41" i="22"/>
  <c r="F41" i="22"/>
  <c r="J40" i="22"/>
  <c r="H40" i="22"/>
  <c r="F40" i="22"/>
  <c r="J39" i="22"/>
  <c r="H39" i="22"/>
  <c r="F39" i="22"/>
  <c r="J38" i="22"/>
  <c r="H38" i="22"/>
  <c r="F38" i="22"/>
  <c r="J36" i="22"/>
  <c r="H36" i="22"/>
  <c r="F36" i="22"/>
  <c r="K36" i="22" s="1"/>
  <c r="J35" i="22"/>
  <c r="H35" i="22"/>
  <c r="F35" i="22"/>
  <c r="J34" i="22"/>
  <c r="H34" i="22"/>
  <c r="F34" i="22"/>
  <c r="J33" i="22"/>
  <c r="H33" i="22"/>
  <c r="F33" i="22"/>
  <c r="J32" i="22"/>
  <c r="H32" i="22"/>
  <c r="F32" i="22"/>
  <c r="J31" i="22"/>
  <c r="H31" i="22"/>
  <c r="F31" i="22"/>
  <c r="J30" i="22"/>
  <c r="H30" i="22"/>
  <c r="F30" i="22"/>
  <c r="J29" i="22"/>
  <c r="H29" i="22"/>
  <c r="F29" i="22"/>
  <c r="J28" i="22"/>
  <c r="H28" i="22"/>
  <c r="F28" i="22"/>
  <c r="K28" i="22" s="1"/>
  <c r="J26" i="22"/>
  <c r="H26" i="22"/>
  <c r="F26" i="22"/>
  <c r="J25" i="22"/>
  <c r="H25" i="22"/>
  <c r="F25" i="22"/>
  <c r="J24" i="22"/>
  <c r="H24" i="22"/>
  <c r="F24" i="22"/>
  <c r="J23" i="22"/>
  <c r="H23" i="22"/>
  <c r="F23" i="22"/>
  <c r="J22" i="22"/>
  <c r="H22" i="22"/>
  <c r="F22" i="22"/>
  <c r="J21" i="22"/>
  <c r="H21" i="22"/>
  <c r="F21" i="22"/>
  <c r="J20" i="22"/>
  <c r="H20" i="22"/>
  <c r="F20" i="22"/>
  <c r="K20" i="22" s="1"/>
  <c r="J19" i="22"/>
  <c r="H19" i="22"/>
  <c r="F19" i="22"/>
  <c r="J18" i="22"/>
  <c r="H18" i="22"/>
  <c r="F18" i="22"/>
  <c r="J17" i="22"/>
  <c r="H17" i="22"/>
  <c r="F17" i="22"/>
  <c r="J16" i="22"/>
  <c r="H16" i="22"/>
  <c r="F16" i="22"/>
  <c r="J15" i="22"/>
  <c r="H15" i="22"/>
  <c r="F15" i="22"/>
  <c r="K15" i="22" s="1"/>
  <c r="J14" i="22"/>
  <c r="H14" i="22"/>
  <c r="F14" i="22"/>
  <c r="J13" i="22"/>
  <c r="H13" i="22"/>
  <c r="F13" i="22"/>
  <c r="J12" i="22"/>
  <c r="H12" i="22"/>
  <c r="F12" i="22"/>
  <c r="K12" i="22" s="1"/>
  <c r="J11" i="22"/>
  <c r="H11" i="22"/>
  <c r="F11" i="22"/>
  <c r="K11" i="22" s="1"/>
  <c r="K35" i="22" l="1"/>
  <c r="K23" i="22"/>
  <c r="J63" i="22"/>
  <c r="K17" i="22"/>
  <c r="K22" i="22"/>
  <c r="K43" i="22"/>
  <c r="K62" i="22"/>
  <c r="H63" i="22"/>
  <c r="K53" i="22"/>
  <c r="K21" i="22"/>
  <c r="K30" i="22"/>
  <c r="K48" i="22"/>
  <c r="K57" i="22"/>
  <c r="K24" i="22"/>
  <c r="K33" i="22"/>
  <c r="K51" i="22"/>
  <c r="K61" i="22"/>
  <c r="K38" i="22"/>
  <c r="K16" i="22"/>
  <c r="K29" i="22"/>
  <c r="K56" i="22"/>
  <c r="K42" i="22"/>
  <c r="K34" i="22"/>
  <c r="K32" i="22"/>
  <c r="K13" i="22"/>
  <c r="K25" i="22"/>
  <c r="K39" i="22"/>
  <c r="K52" i="22"/>
  <c r="K19" i="22"/>
  <c r="K14" i="22"/>
  <c r="K18" i="22"/>
  <c r="K26" i="22"/>
  <c r="K31" i="22"/>
  <c r="K40" i="22"/>
  <c r="K44" i="22"/>
  <c r="K58" i="22"/>
  <c r="K49" i="22"/>
  <c r="K41" i="22"/>
  <c r="F63" i="22"/>
  <c r="K45" i="22"/>
  <c r="K60" i="22"/>
  <c r="J63" i="21" l="1"/>
  <c r="H63" i="21"/>
  <c r="F63" i="21"/>
  <c r="K63" i="21" s="1"/>
  <c r="J83" i="21" l="1"/>
  <c r="H83" i="21"/>
  <c r="F83" i="21"/>
  <c r="J82" i="21"/>
  <c r="H82" i="21"/>
  <c r="F82" i="21"/>
  <c r="J81" i="21"/>
  <c r="H81" i="21"/>
  <c r="F81" i="21"/>
  <c r="J80" i="21"/>
  <c r="H80" i="21"/>
  <c r="F80" i="21"/>
  <c r="J79" i="21"/>
  <c r="H79" i="21"/>
  <c r="F79" i="21"/>
  <c r="J22" i="23"/>
  <c r="H22" i="23"/>
  <c r="F22" i="23"/>
  <c r="J15" i="23"/>
  <c r="H15" i="23"/>
  <c r="F15" i="23"/>
  <c r="J14" i="23"/>
  <c r="H14" i="23"/>
  <c r="F14" i="23"/>
  <c r="J13" i="23"/>
  <c r="H13" i="23"/>
  <c r="F13" i="23"/>
  <c r="K13" i="23" s="1"/>
  <c r="J12" i="23"/>
  <c r="H12" i="23"/>
  <c r="F12" i="23"/>
  <c r="J11" i="23"/>
  <c r="H11" i="23"/>
  <c r="F11" i="23"/>
  <c r="J71" i="21"/>
  <c r="H71" i="21"/>
  <c r="F71" i="21"/>
  <c r="J68" i="21"/>
  <c r="H68" i="21"/>
  <c r="F68" i="21"/>
  <c r="J52" i="21"/>
  <c r="H52" i="21"/>
  <c r="F52" i="21"/>
  <c r="J62" i="21"/>
  <c r="H62" i="21"/>
  <c r="F62" i="21"/>
  <c r="J61" i="21"/>
  <c r="H61" i="21"/>
  <c r="F61" i="21"/>
  <c r="J60" i="21"/>
  <c r="H60" i="21"/>
  <c r="F60" i="21"/>
  <c r="J59" i="21"/>
  <c r="H59" i="21"/>
  <c r="F59" i="21"/>
  <c r="J58" i="21"/>
  <c r="H58" i="21"/>
  <c r="F58" i="21"/>
  <c r="J57" i="21"/>
  <c r="H57" i="21"/>
  <c r="F57" i="21"/>
  <c r="J56" i="21"/>
  <c r="H56" i="21"/>
  <c r="F56" i="21"/>
  <c r="J55" i="21"/>
  <c r="H55" i="21"/>
  <c r="F55" i="21"/>
  <c r="J54" i="21"/>
  <c r="H54" i="21"/>
  <c r="F54" i="21"/>
  <c r="J53" i="21"/>
  <c r="H53" i="21"/>
  <c r="F53" i="21"/>
  <c r="J51" i="21"/>
  <c r="H51" i="21"/>
  <c r="F51" i="21"/>
  <c r="J50" i="21"/>
  <c r="H50" i="21"/>
  <c r="F50" i="21"/>
  <c r="J74" i="21"/>
  <c r="H74" i="21"/>
  <c r="F74" i="21"/>
  <c r="J73" i="21"/>
  <c r="H73" i="21"/>
  <c r="F73" i="21"/>
  <c r="J72" i="21"/>
  <c r="H72" i="21"/>
  <c r="F72" i="21"/>
  <c r="J70" i="21"/>
  <c r="H70" i="21"/>
  <c r="F70" i="21"/>
  <c r="J69" i="21"/>
  <c r="H69" i="21"/>
  <c r="F69" i="21"/>
  <c r="J67" i="21"/>
  <c r="H67" i="21"/>
  <c r="F67" i="21"/>
  <c r="J66" i="21"/>
  <c r="H66" i="21"/>
  <c r="F66" i="21"/>
  <c r="J65" i="21"/>
  <c r="H65" i="21"/>
  <c r="F65" i="21"/>
  <c r="J48" i="21"/>
  <c r="H48" i="21"/>
  <c r="F48" i="21"/>
  <c r="J46" i="21"/>
  <c r="H46" i="21"/>
  <c r="F46" i="21"/>
  <c r="J45" i="21"/>
  <c r="H45" i="21"/>
  <c r="F45" i="21"/>
  <c r="J44" i="21"/>
  <c r="H44" i="21"/>
  <c r="F44" i="21"/>
  <c r="J43" i="21"/>
  <c r="H43" i="21"/>
  <c r="F43" i="21"/>
  <c r="J42" i="21"/>
  <c r="H42" i="21"/>
  <c r="F42" i="21"/>
  <c r="J41" i="21"/>
  <c r="H41" i="21"/>
  <c r="F41" i="21"/>
  <c r="J40" i="21"/>
  <c r="H40" i="21"/>
  <c r="F40" i="21"/>
  <c r="J39" i="21"/>
  <c r="H39" i="21"/>
  <c r="F39" i="21"/>
  <c r="J38" i="21"/>
  <c r="H38" i="21"/>
  <c r="F38" i="21"/>
  <c r="J37" i="21"/>
  <c r="H37" i="21"/>
  <c r="F37" i="21"/>
  <c r="J32" i="21"/>
  <c r="H32" i="21"/>
  <c r="F32" i="21"/>
  <c r="J31" i="21"/>
  <c r="H31" i="21"/>
  <c r="F31" i="21"/>
  <c r="J30" i="21"/>
  <c r="H30" i="21"/>
  <c r="F30" i="21"/>
  <c r="J29" i="21"/>
  <c r="H29" i="21"/>
  <c r="F29" i="21"/>
  <c r="J28" i="21"/>
  <c r="H28" i="21"/>
  <c r="F28" i="21"/>
  <c r="J27" i="21"/>
  <c r="H27" i="21"/>
  <c r="F27" i="21"/>
  <c r="J33" i="21"/>
  <c r="H33" i="21"/>
  <c r="F33" i="21"/>
  <c r="J18" i="21"/>
  <c r="H18" i="21"/>
  <c r="F18" i="21"/>
  <c r="K22" i="23" l="1"/>
  <c r="K14" i="23"/>
  <c r="K15" i="23"/>
  <c r="K83" i="21"/>
  <c r="K82" i="21"/>
  <c r="K81" i="21"/>
  <c r="K79" i="21"/>
  <c r="K71" i="21"/>
  <c r="K80" i="21"/>
  <c r="K12" i="23"/>
  <c r="K11" i="23"/>
  <c r="K68" i="21"/>
  <c r="K53" i="21"/>
  <c r="K57" i="21"/>
  <c r="K61" i="21"/>
  <c r="K50" i="21"/>
  <c r="K59" i="21"/>
  <c r="K38" i="21"/>
  <c r="K46" i="21"/>
  <c r="K67" i="21"/>
  <c r="K72" i="21"/>
  <c r="K51" i="21"/>
  <c r="K56" i="21"/>
  <c r="K60" i="21"/>
  <c r="K55" i="21"/>
  <c r="K65" i="21"/>
  <c r="K69" i="21"/>
  <c r="K74" i="21"/>
  <c r="K54" i="21"/>
  <c r="K58" i="21"/>
  <c r="K62" i="21"/>
  <c r="K52" i="21"/>
  <c r="K73" i="21"/>
  <c r="K70" i="21"/>
  <c r="K66" i="21"/>
  <c r="K45" i="21"/>
  <c r="K39" i="21"/>
  <c r="K43" i="21"/>
  <c r="K42" i="21"/>
  <c r="K37" i="21"/>
  <c r="K41" i="21"/>
  <c r="K48" i="21"/>
  <c r="K40" i="21"/>
  <c r="K44" i="21"/>
  <c r="K18" i="21"/>
  <c r="K30" i="21"/>
  <c r="K32" i="21"/>
  <c r="K31" i="21"/>
  <c r="K29" i="21"/>
  <c r="K33" i="21"/>
  <c r="K28" i="21"/>
  <c r="K27" i="21"/>
  <c r="J35" i="21" l="1"/>
  <c r="H35" i="21"/>
  <c r="F35" i="21"/>
  <c r="J34" i="21"/>
  <c r="H34" i="21"/>
  <c r="F34" i="21"/>
  <c r="J26" i="21"/>
  <c r="H26" i="21"/>
  <c r="F26" i="21"/>
  <c r="J25" i="21"/>
  <c r="H25" i="21"/>
  <c r="F25" i="21"/>
  <c r="J24" i="21"/>
  <c r="H24" i="21"/>
  <c r="F24" i="21"/>
  <c r="J23" i="21"/>
  <c r="H23" i="21"/>
  <c r="F23" i="21"/>
  <c r="J22" i="21"/>
  <c r="H22" i="21"/>
  <c r="F22" i="21"/>
  <c r="J21" i="21"/>
  <c r="H21" i="21"/>
  <c r="F21" i="21"/>
  <c r="J20" i="21"/>
  <c r="H20" i="21"/>
  <c r="F20" i="21"/>
  <c r="J19" i="21"/>
  <c r="H19" i="21"/>
  <c r="F19" i="21"/>
  <c r="J17" i="21"/>
  <c r="H17" i="21"/>
  <c r="F17" i="21"/>
  <c r="J16" i="21"/>
  <c r="H16" i="21"/>
  <c r="F16" i="21"/>
  <c r="J15" i="21"/>
  <c r="H15" i="21"/>
  <c r="F15" i="21"/>
  <c r="J14" i="21"/>
  <c r="H14" i="21"/>
  <c r="F14" i="21"/>
  <c r="J13" i="21"/>
  <c r="H13" i="21"/>
  <c r="F13" i="21"/>
  <c r="J12" i="21"/>
  <c r="H12" i="21"/>
  <c r="F12" i="21"/>
  <c r="J11" i="21"/>
  <c r="H11" i="21"/>
  <c r="F11" i="21"/>
  <c r="K19" i="21" l="1"/>
  <c r="K17" i="21"/>
  <c r="K13" i="21"/>
  <c r="K26" i="21"/>
  <c r="K20" i="21"/>
  <c r="K35" i="21"/>
  <c r="K11" i="21"/>
  <c r="K12" i="21"/>
  <c r="K24" i="21"/>
  <c r="K21" i="21"/>
  <c r="K16" i="21"/>
  <c r="K25" i="21"/>
  <c r="K34" i="21"/>
  <c r="K22" i="21"/>
  <c r="K23" i="21"/>
  <c r="K15" i="21"/>
  <c r="K14" i="21"/>
  <c r="J20" i="23" l="1"/>
  <c r="H20" i="23"/>
  <c r="F20" i="23"/>
  <c r="J23" i="23"/>
  <c r="H23" i="23"/>
  <c r="F23" i="23"/>
  <c r="J21" i="23"/>
  <c r="H21" i="23"/>
  <c r="F21" i="23"/>
  <c r="J17" i="23"/>
  <c r="H17" i="23"/>
  <c r="F17" i="23"/>
  <c r="K17" i="23" l="1"/>
  <c r="H24" i="23"/>
  <c r="J24" i="23"/>
  <c r="K20" i="23"/>
  <c r="F24" i="23"/>
  <c r="K21" i="23"/>
  <c r="K23" i="23"/>
  <c r="K24" i="23" l="1"/>
  <c r="K25" i="23" s="1"/>
  <c r="K26" i="23" s="1"/>
  <c r="K27" i="23" s="1"/>
  <c r="K28" i="23" s="1"/>
  <c r="K29" i="23" s="1"/>
  <c r="K30" i="23" s="1"/>
  <c r="I5" i="23" l="1"/>
  <c r="D12" i="5"/>
  <c r="J43" i="20"/>
  <c r="H43" i="20"/>
  <c r="F43" i="20"/>
  <c r="J86" i="21" l="1"/>
  <c r="H86" i="21"/>
  <c r="F86" i="21"/>
  <c r="J84" i="21"/>
  <c r="H84" i="21"/>
  <c r="F84" i="21"/>
  <c r="J77" i="21"/>
  <c r="H77" i="21"/>
  <c r="F77" i="21"/>
  <c r="J76" i="21"/>
  <c r="H76" i="21"/>
  <c r="F76" i="21"/>
  <c r="J75" i="21"/>
  <c r="H75" i="21"/>
  <c r="F75" i="21"/>
  <c r="J47" i="21"/>
  <c r="H47" i="21"/>
  <c r="F47" i="21"/>
  <c r="J87" i="21" l="1"/>
  <c r="K47" i="21"/>
  <c r="K75" i="21"/>
  <c r="K77" i="21"/>
  <c r="K76" i="21"/>
  <c r="K84" i="21"/>
  <c r="K86" i="21"/>
  <c r="H87" i="21"/>
  <c r="F87" i="21"/>
  <c r="K63" i="22" l="1"/>
  <c r="K64" i="22" s="1"/>
  <c r="K65" i="22" s="1"/>
  <c r="K66" i="22" s="1"/>
  <c r="K67" i="22" s="1"/>
  <c r="K68" i="22" s="1"/>
  <c r="K69" i="22" s="1"/>
  <c r="D9" i="5" l="1"/>
  <c r="I5" i="22"/>
  <c r="K87" i="21" l="1"/>
  <c r="J13" i="18"/>
  <c r="H13" i="18"/>
  <c r="F13" i="18"/>
  <c r="J12" i="18"/>
  <c r="H12" i="18"/>
  <c r="F12" i="18"/>
  <c r="J51" i="18"/>
  <c r="H51" i="18"/>
  <c r="F51" i="18"/>
  <c r="J50" i="18"/>
  <c r="H50" i="18"/>
  <c r="F50" i="18"/>
  <c r="J23" i="18"/>
  <c r="H23" i="18"/>
  <c r="F23" i="18"/>
  <c r="J19" i="18"/>
  <c r="H19" i="18"/>
  <c r="F19" i="18"/>
  <c r="J17" i="18"/>
  <c r="H17" i="18"/>
  <c r="F17" i="18"/>
  <c r="K50" i="18" l="1"/>
  <c r="K12" i="18"/>
  <c r="K13" i="18"/>
  <c r="K51" i="18"/>
  <c r="K88" i="21"/>
  <c r="K89" i="21" s="1"/>
  <c r="K90" i="21" s="1"/>
  <c r="K91" i="21" s="1"/>
  <c r="K23" i="18"/>
  <c r="K17" i="18"/>
  <c r="K19" i="18"/>
  <c r="J52" i="18"/>
  <c r="H52" i="18"/>
  <c r="F52" i="18"/>
  <c r="K92" i="21" l="1"/>
  <c r="K52" i="18"/>
  <c r="K93" i="21" l="1"/>
  <c r="F196" i="14"/>
  <c r="J196" i="14"/>
  <c r="I5" i="21" l="1"/>
  <c r="D10" i="5"/>
  <c r="J40" i="18" l="1"/>
  <c r="H40" i="18"/>
  <c r="F40" i="18"/>
  <c r="K40" i="18" l="1"/>
  <c r="J33" i="18"/>
  <c r="H33" i="18"/>
  <c r="F33" i="18"/>
  <c r="K33" i="18" l="1"/>
  <c r="J32" i="18" l="1"/>
  <c r="H32" i="18"/>
  <c r="F32" i="18"/>
  <c r="K32" i="18" l="1"/>
  <c r="J37" i="18" l="1"/>
  <c r="H37" i="18"/>
  <c r="F37" i="18"/>
  <c r="K37" i="18" l="1"/>
  <c r="J22" i="18"/>
  <c r="H22" i="18"/>
  <c r="F22" i="18"/>
  <c r="K22" i="18" l="1"/>
  <c r="J38" i="18"/>
  <c r="H38" i="18"/>
  <c r="F38" i="18"/>
  <c r="K38" i="18" l="1"/>
  <c r="J43" i="18"/>
  <c r="H43" i="18"/>
  <c r="F43" i="18"/>
  <c r="J31" i="18"/>
  <c r="H31" i="18"/>
  <c r="F31" i="18"/>
  <c r="J29" i="18"/>
  <c r="H29" i="18"/>
  <c r="F29" i="18"/>
  <c r="J21" i="18"/>
  <c r="H21" i="18"/>
  <c r="F21" i="18"/>
  <c r="J11" i="18"/>
  <c r="H11" i="18"/>
  <c r="F11" i="18"/>
  <c r="K31" i="18" l="1"/>
  <c r="K43" i="18"/>
  <c r="K29" i="18"/>
  <c r="K21" i="18"/>
  <c r="K11" i="18"/>
  <c r="K43" i="20" l="1"/>
  <c r="K44" i="20" l="1"/>
  <c r="K45" i="20" s="1"/>
  <c r="K46" i="20" l="1"/>
  <c r="K47" i="20" s="1"/>
  <c r="K48" i="20" l="1"/>
  <c r="K49" i="20" s="1"/>
  <c r="H5" i="20" s="1"/>
  <c r="D15" i="5" l="1"/>
  <c r="K53" i="19"/>
  <c r="J49" i="18"/>
  <c r="H49" i="18"/>
  <c r="F49" i="18"/>
  <c r="J47" i="18"/>
  <c r="H47" i="18"/>
  <c r="F47" i="18"/>
  <c r="J46" i="18"/>
  <c r="H46" i="18"/>
  <c r="F46" i="18"/>
  <c r="J45" i="18"/>
  <c r="H45" i="18"/>
  <c r="F45" i="18"/>
  <c r="J44" i="18"/>
  <c r="H44" i="18"/>
  <c r="F44" i="18"/>
  <c r="J41" i="18"/>
  <c r="H41" i="18"/>
  <c r="F41" i="18"/>
  <c r="J39" i="18"/>
  <c r="H39" i="18"/>
  <c r="F39" i="18"/>
  <c r="J35" i="18"/>
  <c r="H35" i="18"/>
  <c r="F35" i="18"/>
  <c r="J34" i="18"/>
  <c r="H34" i="18"/>
  <c r="F34" i="18"/>
  <c r="J30" i="18"/>
  <c r="H30" i="18"/>
  <c r="F30" i="18"/>
  <c r="J28" i="18"/>
  <c r="H28" i="18"/>
  <c r="F28" i="18"/>
  <c r="J27" i="18"/>
  <c r="H27" i="18"/>
  <c r="F27" i="18"/>
  <c r="J20" i="18"/>
  <c r="H20" i="18"/>
  <c r="F20" i="18"/>
  <c r="J18" i="18"/>
  <c r="H18" i="18"/>
  <c r="F18" i="18"/>
  <c r="K39" i="18" l="1"/>
  <c r="K46" i="18"/>
  <c r="K54" i="19"/>
  <c r="K55" i="19" s="1"/>
  <c r="K49" i="18"/>
  <c r="K41" i="18"/>
  <c r="K44" i="18"/>
  <c r="K47" i="18"/>
  <c r="K45" i="18"/>
  <c r="K34" i="18"/>
  <c r="K27" i="18"/>
  <c r="K30" i="18"/>
  <c r="K35" i="18"/>
  <c r="K28" i="18"/>
  <c r="K18" i="18"/>
  <c r="K20" i="18"/>
  <c r="K56" i="19" l="1"/>
  <c r="K57" i="19" s="1"/>
  <c r="K58" i="19" l="1"/>
  <c r="K59" i="19" s="1"/>
  <c r="H5" i="19" s="1"/>
  <c r="D14" i="5" l="1"/>
  <c r="H24" i="18" l="1"/>
  <c r="J24" i="18" l="1"/>
  <c r="F24" i="18"/>
  <c r="K24" i="18" l="1"/>
  <c r="K197" i="14" l="1"/>
  <c r="K196" i="14" l="1"/>
  <c r="K198" i="14" s="1"/>
  <c r="K199" i="14" s="1"/>
  <c r="K200" i="14" s="1"/>
  <c r="K201" i="14" l="1"/>
  <c r="K202" i="14" s="1"/>
  <c r="H5" i="14" s="1"/>
  <c r="D13" i="5" l="1"/>
  <c r="J14" i="18" l="1"/>
  <c r="J15" i="18"/>
  <c r="H14" i="18"/>
  <c r="H15" i="18"/>
  <c r="F14" i="18"/>
  <c r="F15" i="18"/>
  <c r="K14" i="18" l="1"/>
  <c r="K15" i="18"/>
  <c r="J25" i="18" l="1"/>
  <c r="H25" i="18"/>
  <c r="H53" i="18" s="1"/>
  <c r="F25" i="18"/>
  <c r="F53" i="18" s="1"/>
  <c r="K25" i="18" l="1"/>
  <c r="J53" i="18" l="1"/>
  <c r="K53" i="18" l="1"/>
  <c r="K54" i="18" s="1"/>
  <c r="K55" i="18" s="1"/>
  <c r="K56" i="18" s="1"/>
  <c r="K57" i="18" s="1"/>
  <c r="K58" i="18" l="1"/>
  <c r="K59" i="18" s="1"/>
  <c r="D11" i="5" l="1"/>
  <c r="D16" i="5" s="1"/>
  <c r="I5" i="18"/>
</calcChain>
</file>

<file path=xl/sharedStrings.xml><?xml version="1.0" encoding="utf-8"?>
<sst xmlns="http://schemas.openxmlformats.org/spreadsheetml/2006/main" count="1086" uniqueCount="374">
  <si>
    <t>#</t>
  </si>
  <si>
    <t>6=4*5</t>
  </si>
  <si>
    <t>8=4*7</t>
  </si>
  <si>
    <t>10=4*9</t>
  </si>
  <si>
    <t>11=6+8+10</t>
  </si>
  <si>
    <t xml:space="preserve">N # </t>
  </si>
  <si>
    <t>ც</t>
  </si>
  <si>
    <t xml:space="preserve">სამშენებლო ნაგვის ტრანსპორტირება ნაგავსაყრელზე 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</si>
  <si>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</si>
  <si>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</si>
  <si>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</si>
  <si>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</si>
  <si>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</si>
  <si>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</si>
  <si>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ცალი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</si>
  <si>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</si>
  <si>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</si>
  <si>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>დემონტაჟი</t>
  </si>
  <si>
    <t>ტონა</t>
  </si>
  <si>
    <t>იატაკები, კიბე</t>
  </si>
  <si>
    <t>გ.მ</t>
  </si>
  <si>
    <t>კარ-ფანჯრები</t>
  </si>
  <si>
    <t xml:space="preserve"> </t>
  </si>
  <si>
    <t>მეტრი</t>
  </si>
  <si>
    <t xml:space="preserve">საინსტ. გოფრ. მილი (D20მმ) </t>
  </si>
  <si>
    <t>საინსტ. გოფრ. მილი (D32მმ)</t>
  </si>
  <si>
    <t xml:space="preserve">გამანაწილებელი კოლოფი  </t>
  </si>
  <si>
    <t>კლემა ჩასარჭობი 3-ანი</t>
  </si>
  <si>
    <t>კლემა ჩასარჭობი 4-ანი</t>
  </si>
  <si>
    <t>კლემა ჩასარჭობი 5-ანი</t>
  </si>
  <si>
    <t>კაბელის შემკვრელი თეთრი</t>
  </si>
  <si>
    <t xml:space="preserve">შემკვრელის დამჭერი ბეტონის </t>
  </si>
  <si>
    <t>რკინის საკაბელო ხონჩა 300/50/1 (კომპლექტი)</t>
  </si>
  <si>
    <t>როზეტის ბუდე</t>
  </si>
  <si>
    <t>კომპლ.</t>
  </si>
  <si>
    <t>ავტომატური ამომრთველი 10ა 1 პოლუსა</t>
  </si>
  <si>
    <t>ავტომატური ამომრთველი 6ა 1 პოლუსა</t>
  </si>
  <si>
    <t>მბრუნავი გადამრთველი ფიქსაციით 2 პოზ</t>
  </si>
  <si>
    <t>დიფერენც. გაჟონვის რელე 2 პოლუსა 25ა 30მა</t>
  </si>
  <si>
    <t>დროის რელე</t>
  </si>
  <si>
    <t>ფარის მაკომპლექტებლები</t>
  </si>
  <si>
    <t>დამიწების მოწყობა</t>
  </si>
  <si>
    <t>როზეტი დამიწების კონტაქტით თეთრი</t>
  </si>
  <si>
    <t>1-იანი ჩამრთველი</t>
  </si>
  <si>
    <t>2-იანი გადამრთველი</t>
  </si>
  <si>
    <t>კაბელის ორგანაიზერი (JB01 Cable Management 1U )</t>
  </si>
  <si>
    <t>რეკის როზეტების გამანაწილებელი (LN-PRZ-EKO-1U6P)</t>
  </si>
  <si>
    <t>HDM კაბელი</t>
  </si>
  <si>
    <t>სამონტაჟო მასალა</t>
  </si>
  <si>
    <t>საინსტ. გოფრ. მილი (Ø25მმ) 125ნ</t>
  </si>
  <si>
    <t>კაბელის სამაგრი 16xNYM3x1,5</t>
  </si>
  <si>
    <t>შემკვრელის დამჭერი ბეტონის დიდი</t>
  </si>
  <si>
    <t>სხვადასხვა სამუშაოები</t>
  </si>
  <si>
    <t>ალუმინის კუთხოვანების და გადამყვანების მოწყობა</t>
  </si>
  <si>
    <t>ჯამი</t>
  </si>
  <si>
    <t>ნაკრები</t>
  </si>
  <si>
    <t xml:space="preserve">კაბელი ორმაგი იზოლაციით NYM  3X1.5მმ2  </t>
  </si>
  <si>
    <t>კაბელი ორმაგი იზოლაციით NYM 3X2.5მმ2</t>
  </si>
  <si>
    <t>იატაკში სამონტაჟო კოლოფი (ევროპული მრგვალი) 3-ადგილიანი</t>
  </si>
  <si>
    <t>როზეტი ჰორიზონტალური 45/45 (იატაკის კოლოფში სამონტაჟო)</t>
  </si>
  <si>
    <t>სულ ჯამი</t>
  </si>
  <si>
    <t>ზედნადები მონტაჟის ღირებულება</t>
  </si>
  <si>
    <t>ჯამი :</t>
  </si>
  <si>
    <t xml:space="preserve"> გეგმიური დაგროვება</t>
  </si>
  <si>
    <t>დ.ღ.გ. 18%</t>
  </si>
  <si>
    <t>სულ სახარჯთარიცხვო ღირებულება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</si>
  <si>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</si>
  <si>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</si>
  <si>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</si>
  <si>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</si>
  <si>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</si>
  <si>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</si>
  <si>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</si>
  <si>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 xml:space="preserve">ზედნადები </t>
  </si>
  <si>
    <t xml:space="preserve">გეგმიური დაგროვება </t>
  </si>
  <si>
    <t>სულ სახარჯთაღრიცხვო ღირებულება</t>
  </si>
  <si>
    <t>სანტექნიკური სამუშაოები</t>
  </si>
  <si>
    <t>ცივი/ცხელი წყლის სამუშაოები</t>
  </si>
  <si>
    <t>ყველა  კართან შესაბამისი დიზიანის ფიქსატორის მონტაჟი (ფიქსატორი ევროპული წარმოების,  დამკვეთთან შეთანხმებით)</t>
  </si>
  <si>
    <t>სატენდერო  მოთხოვნა</t>
  </si>
  <si>
    <t>კომპ.</t>
  </si>
  <si>
    <t>მილკვადრატის ფერმის მოწყობა ვიტრაჟის გასამაგრებლად</t>
  </si>
  <si>
    <t>სარკე (სადა დამკვეთან შეთახმებით)</t>
  </si>
  <si>
    <t>დამხმარე და საინსტალაციო მასალები (მუხლები, სამკაპები, ხუფები, მილის სამაგრები და სხვა, სრული რაოდენობა თანდართული პროექტის შესაბამისად)</t>
  </si>
  <si>
    <t>კაბელი ორმაგი იზოლაციით NYM 5X6.0მმ2</t>
  </si>
  <si>
    <t>იატაკში სამონტაჟო კოლოფი (ევროპული) 4-ადგილიანი</t>
  </si>
  <si>
    <t>ავტომატური ამომრთველი 25ა 3 პოლუსა</t>
  </si>
  <si>
    <t>იატაკზე მოჭიმვის მოწყობა ქვიშა ცემენტის ხსნარით 5-8 სანტიმეტრი (საჭიროებისამებრ)</t>
  </si>
  <si>
    <t>ნათურა წითელი 230ვ ბუდით</t>
  </si>
  <si>
    <t>ელექტროტექნიკური ნაწილი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</si>
  <si>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</si>
  <si>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</si>
  <si>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სანტექნიკური ნაწილი</t>
  </si>
  <si>
    <t>ცივი და ცხელი წყლის ნაწილი</t>
  </si>
  <si>
    <t>შრომის ანაზღაურება (ლარი)</t>
  </si>
  <si>
    <t>ტრანსპორტი და  _x000D_
მანქანა-მექანიზმები (ლარი)</t>
  </si>
  <si>
    <t>ელექტროსამონტაჟო სამუშაოები</t>
  </si>
  <si>
    <t>სამუშაოს დასახელება</t>
  </si>
  <si>
    <t xml:space="preserve">       ივსება შემსრულებელი კომპანიის მიერ</t>
  </si>
  <si>
    <t>ღირებულება  (ლარი)</t>
  </si>
  <si>
    <t xml:space="preserve">           სატენდერო მოთხოვნა #1</t>
  </si>
  <si>
    <t xml:space="preserve">კერამოგრანიტის პლინტუსის მოწყობა </t>
  </si>
  <si>
    <t>მასალის ხარჯი დღგ - ს გარეშე (ლარი)</t>
  </si>
  <si>
    <t>კედლები და ტიხრები (თაბაშირ მუყაო და ფურნიტურა KNAUF ის ფირმის)</t>
  </si>
  <si>
    <t xml:space="preserve">ტიხრის მოწყობა თაბაშირ მუყაოს ფილით, იზოლაციით </t>
  </si>
  <si>
    <t xml:space="preserve">კედლების მოპირკეთება თაბაშირ მუყაოს ფილით </t>
  </si>
  <si>
    <t>ლამინატის დაგება (ქვეშსაგებით)  32 ან 33 კლასი, ევროპული წარმოების, მაღალი ხარისხის (დამკვეთთან შეთანხმებით)</t>
  </si>
  <si>
    <t>ჭერი (თაბაშირ მუყაოს ფილა KNAUF - ის)</t>
  </si>
  <si>
    <t>თაბაშირ მუყაოს ტექნიკური ლუქების მოწყობა 50X50 (საჭიროებისამებრ)</t>
  </si>
  <si>
    <t>ლარი</t>
  </si>
  <si>
    <t>ობიექტის დასახელება: "ლიბერთი ბანკის" სც, ქ. ზუგდიდი:  გამსახურდიას გამზ.  N32</t>
  </si>
  <si>
    <t>არსებული რკინა ბეტონის იატაკის ფილის დემონტაჟი კონსტრუქციული პროექტის მიხედვით. (განფასება სავალდებულოა კონსტრუქციულო პროექტის მიხედვით) ყველა საჭირო მასალით (სამუშაოს ჩაიბარებს კონსტრუქტორი)</t>
  </si>
  <si>
    <t xml:space="preserve">ლამინირებული ფანჯრის რაფების მოწყობა </t>
  </si>
  <si>
    <t>სანკვანძში კედლების მოპირკეთება კერამიკული ფილით  (ფილის ზომების და ფერი დამკვეთთან შეთანხმებით)</t>
  </si>
  <si>
    <t>მდფ ის პლინტუსი (მაღალი ხარისხის (დამკვეთთან შეთანხმებით )</t>
  </si>
  <si>
    <t>ქარხნული ალუმინის სამზოლიანი მოაჯირის მოწყობა  სტანდარტებით H=90 (დამკვეთთან შეთანხმებით)</t>
  </si>
  <si>
    <t>შუშის 10მმ - იანი ტიხრების მოწყობა, ალუმინის  შავი ფერის პროფილით,  გადაკრული დამცავი ფირით (200 მიკრონი)  შესასვლელი კარით, კარი 10მმ ნარწთობი შუშით  (პროექტის შესაბამისად), მაღალი ხარისხის პროფილით და მექანიზმებით (დამკვეთთან შეთანხმებით) W1</t>
  </si>
  <si>
    <t>მდფ - ის ქარხნული კარი თეთრი სადა ფერის, მაღალი ხარისხის საკეტით და სახელურით (დამკვეთთან შეთანხმებით) K1</t>
  </si>
  <si>
    <t>შეკიდული ჭერის მოწყობა ნესტ-გამძლე თაბაშირ მუყაოს ფილით (0,5 იანი პროფილით)</t>
  </si>
  <si>
    <t>ამსტრონგის შეკიდული ჭერის მოწყობა ნესტ-გამძლე ფილებით/პროფილებით</t>
  </si>
  <si>
    <t xml:space="preserve">ტიხრის მოწყობა ნესტ-გამძლე თაბაშირმუყაოს ფილით, იზოლაციით  </t>
  </si>
  <si>
    <t xml:space="preserve">კედლების მოპირკეთება თაბაშირ მუყაოს ნესტ-გამძლე ფილით  </t>
  </si>
  <si>
    <t>3 სართულის ტერასის და აივნის ქ/ც მოჭიმვის დემონტაჟი (კონსტრუქციამდე საჭიროებისამებრ)</t>
  </si>
  <si>
    <t xml:space="preserve">3 სართულის ტერასაზე და აივანზე  შესაბამისი ტრაპების მოწყობა </t>
  </si>
  <si>
    <t xml:space="preserve">3 სართულის ტერასის და აივნის იატაკის საფარის დემონტაჟი (დამკვეთთან შეთანხმებით) </t>
  </si>
  <si>
    <t xml:space="preserve">2 სართული სამშენებლო სამუშაოები </t>
  </si>
  <si>
    <t>ქ/ც მოჭიმვის დემონტაჟი (კონსტრუქციამდე საჭიროებისამებრ)</t>
  </si>
  <si>
    <t>მოაჯირის დემონტაჟი</t>
  </si>
  <si>
    <t>გრ/მ</t>
  </si>
  <si>
    <t>კედლები და ტიხრები (თაბშირმუყაო და ფურნიტურა KNAUF ის ფირმის)</t>
  </si>
  <si>
    <t>ოპერატორების უკანა კედლის დეკორატიული ღებვა დიზაინის მიხედვით სპეციალური საღებავებით (ral 3020, palazzo 360, patina 120, ral 4008) (ყველა საჭირო მასალით)</t>
  </si>
  <si>
    <t>შესასვლელში ფეხის საწმენდი ხალიჩის მოწყობა ალუმინის ჩარჩოთი</t>
  </si>
  <si>
    <t>ლამინატის დაგება, ქვეშსაგებით,  32 ან 33 კლასი, ევროპული წარმოების, მაღალი ხარისხის (დამკვეთთან შეთანხმებით)</t>
  </si>
  <si>
    <t>მდფ ის პლინტუსი (მაღალი ხარისხის, დამკვეთთან შეთანხმებით )</t>
  </si>
  <si>
    <t>ალუმინის კუთხოვანების და გადამყვანების მოწყობა (დამკვეთთან შეთანხმებით) (საჭიროებისამებრ)</t>
  </si>
  <si>
    <t>არსებული ფასადის დაზიანებული მინის შეცვლა, არსებულის მსგავსი მინით,ყველა საჭირო მასალით (დამკვეთთან შეთანხმებით) (საჭიროებისამებრ)</t>
  </si>
  <si>
    <t>არსებული კარის ღებვა თეთრ ფრად (რკინა, მდფ)</t>
  </si>
  <si>
    <t>შვეიცარის მოწყობა</t>
  </si>
  <si>
    <t>ყველა  კართან შესაბამისი დიზაინის ფიქსატორის მონტაჟი (ფიქსატორი ევროპული წარმოების,  დამკვეთთან შეთანხმებით)</t>
  </si>
  <si>
    <t>ჭერი KNAUF -ს  ფილა</t>
  </si>
  <si>
    <t>ამსტრონგის შეკიდული ჭერის მოწყობა ნესტგამძლე ფილებით (საჭიროებისამებრ)</t>
  </si>
  <si>
    <t>ფასადის სამუშაოები</t>
  </si>
  <si>
    <t>კომ</t>
  </si>
  <si>
    <t>რემონტის მიმდინარეობისას  ავეჯის და ტექნიკის შეფუთვა, ასევე ავეჯის გადაადგილება და უკან დაბრუნება</t>
  </si>
  <si>
    <t xml:space="preserve">           სატენდერო მოთხოვნა #2</t>
  </si>
  <si>
    <r>
      <t xml:space="preserve">      ობიექტის დასახელება: "ლიბერთი", ქ.ზუგდიდი: გამსახურდიას გამზ. </t>
    </r>
    <r>
      <rPr>
        <b/>
        <sz val="9"/>
        <color theme="1"/>
        <rFont val="Sylfaen"/>
        <family val="1"/>
      </rPr>
      <t>N32 1 სართული</t>
    </r>
  </si>
  <si>
    <r>
      <t xml:space="preserve">      ობიექტის დასახელება: "ლიბერთი", ქ.ზუგდიდი: გამსახურდიას გამზ. </t>
    </r>
    <r>
      <rPr>
        <b/>
        <sz val="9"/>
        <color theme="1"/>
        <rFont val="Sylfaen"/>
        <family val="1"/>
      </rPr>
      <t>N32 2 სართული</t>
    </r>
  </si>
  <si>
    <t xml:space="preserve">1 სართული სამშენებლო სამუშაოები </t>
  </si>
  <si>
    <t xml:space="preserve">           სატენდერო მოთხოვნა #3</t>
  </si>
  <si>
    <t>ბლოკის კედლის დემონტაჟი (საჭიროებისამებრ)</t>
  </si>
  <si>
    <t>თაბაშირ-მუყაოს ფილების დემონტაჟი</t>
  </si>
  <si>
    <t>თაბაშირ-მუყაოს ტიხრის დემონტაჟი</t>
  </si>
  <si>
    <t>არქივის თაროების დემონტაჟი და გატანა ავტოსადგომი (შემდგომი მონტაჟით) (საჭროებისამებრ)</t>
  </si>
  <si>
    <t>კედლების ამოყვანა  სამშენებლო ბლოკით 20 სმ სისქით</t>
  </si>
  <si>
    <t>თაროების მოწყობა (მეტალის კონსტრუქციით და ლამინირებული მდფ-ის მასალით) (საჭიროებისამებრ)</t>
  </si>
  <si>
    <t>არსებული დემონტირებული თაროების მოწყობა (საჭიროებისამებრ)</t>
  </si>
  <si>
    <r>
      <t xml:space="preserve">      ობიექტის დასახელება: "ლიბერთი", ქ.ზუგდიდი: გამსახურდიას გამზ. </t>
    </r>
    <r>
      <rPr>
        <b/>
        <sz val="9"/>
        <color theme="1"/>
        <rFont val="Sylfaen"/>
        <family val="1"/>
      </rPr>
      <t>N32 -1 სართული</t>
    </r>
  </si>
  <si>
    <t xml:space="preserve">-1 სართული სამშენებლო სამუშაოები </t>
  </si>
  <si>
    <t>110-3000მმ საკანალიზაციო მილი</t>
  </si>
  <si>
    <t>110-1000მმ საკანალიზაციო მილი</t>
  </si>
  <si>
    <t>110-500მმ საკანალიზაციო მილი</t>
  </si>
  <si>
    <t>50-2000მმ საკანალიზაციო მილი</t>
  </si>
  <si>
    <t>50-1000მმ საკანალიზაციო მილი</t>
  </si>
  <si>
    <t>50-500მმ საკანალიზაციო მილი</t>
  </si>
  <si>
    <t>ხელსაბანი სიფონით: JIKA</t>
  </si>
  <si>
    <t>სამზარეულოს ნიჟარა სიფონით - სტანდარტული</t>
  </si>
  <si>
    <t>ტრაპი 100*100 - D50მმ</t>
  </si>
  <si>
    <t xml:space="preserve">ობიექტის დასახელება: "ლიბერთი" ქ.ზუგდიდი: გამსახურდიას გამზ. N32 </t>
  </si>
  <si>
    <t>სატენდერო მოთხოვნა #5</t>
  </si>
  <si>
    <t>20მმ-იანი კუთხის ვენტილი: GROHE</t>
  </si>
  <si>
    <t>სამზარეულოს შემრევი: GROHE</t>
  </si>
  <si>
    <t>ხელსაბანის შემრევი, დრეკადი მილებით: GROHE</t>
  </si>
  <si>
    <t>სამზარეულოს ნიჟარის  შემრევი, დრეკადი მილებით</t>
  </si>
  <si>
    <t>უნიტაზის დრეკადი მილი</t>
  </si>
  <si>
    <t>სატენდერო მოთხოვნა #6</t>
  </si>
  <si>
    <t xml:space="preserve">ობიექტის დასახელება: "ლიბერთი"  ქ.ზუგდიდი: გამსახურდიას გამზ. N32 </t>
  </si>
  <si>
    <t>არსებული გარე ვიტრაჟის შეკეთება განახლება (სილიკონის განახლება)  (დამკვეთთან შეთანხმებით) (საჭიროებისამებრ)</t>
  </si>
  <si>
    <t>არსებული გარე ვიტრაჟის შეკეთება განახლება (სილიკონის განახლება)</t>
  </si>
  <si>
    <t>არსებული დრენაჟის მილების განახლება, შეკეთება/გადაკეთება (საჭიროებისამებრ)</t>
  </si>
  <si>
    <t>ტიხრის მოწყობა თაბაშირმუყაოს ფილით, იზოლაციით (საჭიროებისამებრ) (ავტოსადგომი)</t>
  </si>
  <si>
    <t>კარებების დემონტაჟი (მდფ, რკინა)</t>
  </si>
  <si>
    <t>შეკიდული ჭერის მოწყობა თაბაშირ მუყაოს ფილით (0,5 იანი პროფილით)</t>
  </si>
  <si>
    <t>თაბაშირ მუყაოს ჭერების დამუშავება და შეღებვა მაღალი ხარისხით, საღებავი ბერძნული Vitex Classic (დამკვეთთან შეთანხმებით)</t>
  </si>
  <si>
    <t xml:space="preserve">კედლების დამუშავება და მაღალი ხარისხით შეღებვა. საღებავი Caparoli Samtex 20 (თეთრი)  (დამკვეთთან შეთანხმებით) </t>
  </si>
  <si>
    <t>იატაკის საფარის დემონტაჟი (ლამინირებული იატაკი,კერამო გრანიტის ფილა და სხვა.)</t>
  </si>
  <si>
    <t>პოდიუმის დემონტაჟი (ბლოკის, ხის, ლითონის, არმირება და სხვა) (საჭიროებისამებრ)</t>
  </si>
  <si>
    <t xml:space="preserve">კედლიდან თაბაშირ-მუყაოს ფილის დემონტაჟი </t>
  </si>
  <si>
    <t>აგურის ბლოკის კედლის დაშლა (20-30 სმ)</t>
  </si>
  <si>
    <t xml:space="preserve">არმირებული  კედლის დემონტაჟი </t>
  </si>
  <si>
    <t>ჯავშნიანი მინის დემონტაჟი</t>
  </si>
  <si>
    <t>ხონჩის დემონტაჟი</t>
  </si>
  <si>
    <t>კარებების დემონტაჟი (მდფ, რკინი და სხვა.)</t>
  </si>
  <si>
    <t>გარე ორ ფრთიანი ალუმინი კარებების  დემონტაჟი</t>
  </si>
  <si>
    <t>შიდა ვიტრაჟების დემონტაჟი</t>
  </si>
  <si>
    <t>თაბაშირ მუყაოს შეკიდული ჭერის დემონტაჟი</t>
  </si>
  <si>
    <t>არსებული საკომუნიკაციო არხების დემონტაჟი</t>
  </si>
  <si>
    <t>კერამიკული ფილის დემონტაჟი (კედლები)</t>
  </si>
  <si>
    <t>არსებული გარე და შიდა ალუმინის მოაჯირის დემონტაჟი</t>
  </si>
  <si>
    <t>არსებული გარე ბაქნის, ცოკოლის და პანდუსის ბაზალტის ფილების  დემონაჟი (საჭიროებისამებრ)</t>
  </si>
  <si>
    <t>არმირებული  ჭერის დემონტაჟი (საჭიროებისამებრ)</t>
  </si>
  <si>
    <t>უნიტაზის დემონტაჟი</t>
  </si>
  <si>
    <t>ხელსაბანის დემონტაჟი</t>
  </si>
  <si>
    <t>ამსტრონგის შეკიდული ჭერის დემონტაჟი</t>
  </si>
  <si>
    <t>არსებული სავენტილაციო არხების დემონტაჟი</t>
  </si>
  <si>
    <t>ფასადის ვიტრაჟის დემონტაჟი</t>
  </si>
  <si>
    <t>სალაროს კედელზე არმირებული სარტყლის მოწყობა 15X15 (საჭიროებისამებრ)</t>
  </si>
  <si>
    <t>სალაროს კედელზე, ჭერზე/იატაკზე არმატურის ბადის მონტაჟი_x000D_
დიამეტრი 12 ბიჯი 15 და შეფითხვა ქვიშა ცემენტის ხსნარით</t>
  </si>
  <si>
    <t xml:space="preserve">კედლების მოპირკეთება თაბაშირ-მუყაოს ფილით </t>
  </si>
  <si>
    <t xml:space="preserve">კედლების მოპირკეთება ნესტგამძლე თაბაშირ-მუყაოს ფილით </t>
  </si>
  <si>
    <t xml:space="preserve">ტიხრის მოწყობა ნესტგამძლე თაბაშირ-მუყაოს ფილით, იზოლაციით </t>
  </si>
  <si>
    <t xml:space="preserve">ტიხრის მოწყობა თაბაშირ-მუყაოს ფილით, იზოლაციით </t>
  </si>
  <si>
    <t>კედლების ამოყვანა  სამშენებლო ბლოკით 10 სმ სისქით</t>
  </si>
  <si>
    <t>ხონჩის მონტაჟი სალაროს კვანძში (ხონჩას აწვდის დამკვეთი)</t>
  </si>
  <si>
    <t>შესასველი კარი 10მმ - იანი ნაწრთობი მინით გადაკრული დამცავი ფირით (200 მიკრონი) ფურნიტურით  მექანიზმები "კალე"  K1</t>
  </si>
  <si>
    <t>მდფ - ის ქარხნული კარი თეთრი სადა ფერის, მაღალი ხარისხის საკეტით და სახელურით (დამკვეთთან შეთანხმებით) K2</t>
  </si>
  <si>
    <t xml:space="preserve">ლითონის მილ კვადრატებით 5X8 ზე და შესაბამისი კუთხოვნებით პოდიუმის მოწყობა (ზედაპირი 20 მმ სისქის დიქტის ფენილის მოწყობა) </t>
  </si>
  <si>
    <t>იატაკზე მოჭიმვის მოწყობა ქვიშა ცემენტის ხსნარით 5-8 სანტიმეტრი</t>
  </si>
  <si>
    <t xml:space="preserve">ვინილის იატაკის დაგება/დაწებება (წებო უნდა უზრუნველყოს შემსრულებელმა)  (ვინილის ფილის ზომები და ფერი დამკვეთთან შეთანხმებით  მაღალი ხარისხის) </t>
  </si>
  <si>
    <t xml:space="preserve">კერამო გრანიტის პლინტუსის მოწყობა </t>
  </si>
  <si>
    <t xml:space="preserve"> საფეხურის მოწყობა (პროექტის მიხედვით)</t>
  </si>
  <si>
    <t xml:space="preserve">მაღალი ხარისხის კერამოგრანიტის დაგება 120X60 (მასალა დამკვეთთან შეთანხმებით) </t>
  </si>
  <si>
    <t xml:space="preserve">მაღალი ხარისხის კერამოგრანიტის დაგება 60X60 (მასალა დამკვეთთან შეთანხმებით) </t>
  </si>
  <si>
    <t xml:space="preserve">მაღალი ხარისხის კერამოგრანიტის დაგება 120X60  (მასალა დამკვეთთან შეთანხმებით) </t>
  </si>
  <si>
    <t xml:space="preserve">კერამოგრანიტის დაგება კიბის საფეხურებზე 120X60 (მასალა დამკვეთთან შეთანხმებით) </t>
  </si>
  <si>
    <t>ქარხნული ალუმინის სამზოლიანი მოაჯირის მოწყობა  სტანდარტებით H=90 (არსებულის მსგავსი) (დამკვეთთან შეთანხმებით)</t>
  </si>
  <si>
    <t>რკინის კარი 3 მმ - იანი რკინის ფურცლით, ჭოგრიტით, გადმოსაღები ფანჯრით, ურდულით და 2 მაღალი ხარისხის საკეტით, შეღებული თეთრი გლუვი საღებავით (დამკვეთთან შეთანხმებით) K3</t>
  </si>
  <si>
    <t>რკინის კარი 3 მმ - იანი რკინის ფურცლით, ჭოგრიტით, ურდულით და 2 მაღალი ხარისხის საკეტით, შეღებული თეთრი გლუვი საღებავით (დამკვეთთან შეთანხმებით) K4</t>
  </si>
  <si>
    <t>ფასადის ნალესის დემონტაჟი (საჭიროებისამებრ)</t>
  </si>
  <si>
    <t xml:space="preserve">ფასადის კერამიკული ფილების დემონტაჟი </t>
  </si>
  <si>
    <t>არსებული ფასადის თაბაშირ-მუყაოს ფილის დემონტაჟი</t>
  </si>
  <si>
    <t xml:space="preserve">ფასადის ღებვა არსებულის მსგავსი ფერით  (ფასადის საღებავით დამკვეთთან შეთანხმებით) </t>
  </si>
  <si>
    <t>თაბაშირ მუყაოს ტექნიკური ლუქების მოწყობა 50X50</t>
  </si>
  <si>
    <t>შეკიდული ჭერის მოწყობა ბეტოპანის ფილით  (დამკვეთთან შეთანხმებით)</t>
  </si>
  <si>
    <t xml:space="preserve">           სატენდერო მოთხოვნა #4</t>
  </si>
  <si>
    <t>სატენდერო მოთხოვნა #7</t>
  </si>
  <si>
    <t xml:space="preserve">კიბის, ბაქნის, ცოკოლის და პანდუსის მოპირკეთება  დაბრუშატკებული ბაზალტის ფილებით  (დამკვეთთან შეთანხმებით) </t>
  </si>
  <si>
    <t>შუშის 10მმ - იანი ტიხრების მოწყობა, ალუმინის  შავი ფერის პროფილით,  გადაკრული დამცავი ფირით (200 მიკრონი)  შესასვლელი კარით, კარი 10მმ ნარწთობი შუშით  (პროექტის შესაბამისად), მაღალი ხარისხის პროფილით და მექანიზმებით (დამკვეთთან შეთანხმებით) W2</t>
  </si>
  <si>
    <t xml:space="preserve">ფასადის 10მმ - იანი  მინის მოწყობა დამცავი ფირით (200 მიკრონი), შავი ფერის ფასადის ალუმინის პროფილით მაღალი ხარისხის, ბანკომატის ღიობების ამოჭრით (დამკვეთთან შეთანხმებით) W1  </t>
  </si>
  <si>
    <t>არმირებული ბეტონის ფილის მოწყობა  კონსტრუქციული პროექტის მიხედვით. (განფასება სავალდებულოა კონსტრუქციულო პროექტის მიხედვით) ყველა საჭირო მასალით (სამუშაოს ჩაიბარებს კონსტრუქტორი)</t>
  </si>
  <si>
    <t>სალაროს მე-3 კატეგორიის ჯავშანი მინის მოწყობა ჩარჩოთი (ფერი თეთრი) (სერტიფიკატის წარდგენა სავადებულოა), ჩარჩოს მოპირკეთება ალუმინით B1.B2</t>
  </si>
  <si>
    <t xml:space="preserve"> ამსტრონგის ჭერის დემონტაჟი</t>
  </si>
  <si>
    <t xml:space="preserve">კერამო გრანიტი ფილების დემონტაჟი </t>
  </si>
  <si>
    <t>კერამიკული ფილების დემონტაჟი (კედლები)</t>
  </si>
  <si>
    <t xml:space="preserve">ბეტონის კიბის დემონტაჟი </t>
  </si>
  <si>
    <t>ბიდის დემონტაჟი</t>
  </si>
  <si>
    <t xml:space="preserve">ტიხრის მოწყობა ნესტგამძლე თაბაშირმუყაოს ფილით, იზოლაციით </t>
  </si>
  <si>
    <t xml:space="preserve"> კედელზე არმატურის ბადის მონტაჟი_x000D_
დიამეტრი 18 ბიჯი 15 და შეფითხვა ქვიშა ცემენტის ხსნარით (დასრულებული ზედაპირით) (საჭიროებისამებრ)</t>
  </si>
  <si>
    <t>სანკვანძში კედლების მოპირკეთება კერამიკული ფილით  (ფილის ზომების და ფერი დამკვეთთან შეთანხმებით) (კმ-2)</t>
  </si>
  <si>
    <t>კედლების დამუშავება და მაღალი ხარისხით შეღებვა, საღებავი ბერძნული Vitex Classic  9010 (დამკვეთთან შეთანხმებით) (კმ-3)</t>
  </si>
  <si>
    <t>კერამოგრანიტის დაგება 60X60 (დამკვეთთან შეთანხმებით)</t>
  </si>
  <si>
    <t>კერამოგრანიტის დაგება 60X60 კიბის უჯრედში (დამკვეთთან შეთანხმებით)</t>
  </si>
  <si>
    <t>ქარხნული ალუმინის სამზოლიანი მოაჯირის მოწყობა</t>
  </si>
  <si>
    <t>მე-5 კატეგორიის დაჯავშნული კარი, შესაბამისი ცხაურით/ საკეტებით (ეროვნული ბანკის სტანდარტით, სერთიფიკატის წარმოდგენა სავალდებულოა) k-4</t>
  </si>
  <si>
    <t>არსებული რკინის კარის დაზიანებული ადგილების აღდგენა ლითონით და დამუშავება, საკეტით და სახელურით (საჭიროებისამებრ) k-2</t>
  </si>
  <si>
    <t>რკინის კარი 3 მმ - იანი რკინის ფურცლით, ჭოგრიტით, გადმოსაღები ფანჯრით, ურდულით და 2 მაღალი ხარისხის საკეტით, შეღებული თეთრი გლუვი საღებავით (დამკვეთთან შეთანხმებით) K-3</t>
  </si>
  <si>
    <t>მდფ - ის ქარხნული კარი თეთრი სადა ფერის, მაღალი ხარისხის საკეტით და სახელურით (დამკვეთთან შეთანხმებით) K-1</t>
  </si>
  <si>
    <t>ამსტრონგის შეკიდული ჭერის მოწყობა ნესტგამძლე ფილებით</t>
  </si>
  <si>
    <t>ფეკალური ტუმბო - სოლოლიფტ 1 ან მსგავსი (11.25 ლ/წმ) 620 ვატი</t>
  </si>
  <si>
    <t>მილის ფიტინგები</t>
  </si>
  <si>
    <t xml:space="preserve">უნიტაზი სიფონით: JIKA </t>
  </si>
  <si>
    <t>1 სართული კანალიზაციის მასალათა სპეციფიკაცია</t>
  </si>
  <si>
    <t xml:space="preserve"> -1 სართული კანალიზაციის მასალათა სპეციფიკაცია</t>
  </si>
  <si>
    <t xml:space="preserve">სარკე (სადა დამკვეთან შეთახმებით) </t>
  </si>
  <si>
    <t xml:space="preserve">ტრაპი 100*100 - D50მმ </t>
  </si>
  <si>
    <t xml:space="preserve">ხელსაბანი სიფონით: JIKA </t>
  </si>
  <si>
    <t>2 სართული კანალიზაციის მასალათა სპეციფიკაცია</t>
  </si>
  <si>
    <t xml:space="preserve"> -1 სართული ცივი და ცხელი წყლის მასალათა სპეციფიკაცია </t>
  </si>
  <si>
    <t>ბოჭკოვანი წყლის მილი DN15</t>
  </si>
  <si>
    <t>ბოჭკოვანი წყლის მილი DN20</t>
  </si>
  <si>
    <t>ცივი წყლის მილი  DN15</t>
  </si>
  <si>
    <t>ცივი წყლის მილი  DN20</t>
  </si>
  <si>
    <t xml:space="preserve"> 1 სართული ცივი და ცხელი წყლის მასალათა სპეციფიკაცია </t>
  </si>
  <si>
    <t xml:space="preserve"> 2 სართული ცივი და ცხელი წყლის მასალათა სპეციფიკაცია </t>
  </si>
  <si>
    <t>შუშის ტიხრების მოწყობა, ალუმინის შეღებილი  შავი პროფილით,  10მმ - იანი გადაკრული დამცავი ფირით (200 მიკრონი)  შესასვლელი/კარით 10მმ ნარწთობი შუშით  (პროექტის შესაბამისად), მაღალი ხარისხის პროფილით და მექანიზმებით (დამკვეთთან შეთანხმებით) (ვიტ1-2-3)</t>
  </si>
  <si>
    <t xml:space="preserve">ფასადის  ვიტრაჟის მოწყობა არსებულის მსგავსი სპაიდერებით ნარწთობი მინით (ვიტრაჟის სილიკონი უნდა უზრუნველყოს შემსრულებელმა) </t>
  </si>
  <si>
    <t>კედლებიდან დაზიანებული გაჯის ჩამოყრა, კედლების აღდგენა სპეციალური ნესტ-გამძლე საიზოლაციო მასალით (საჭიროებისამებრ)</t>
  </si>
  <si>
    <t>სანკვანძში კედლების მოპირკეთება კერამიკული ფილით  (ფილის ზომები და ფერი დამკვეთთან შეთანხმებით)</t>
  </si>
  <si>
    <t>1 და 2 სართულის დამაკავშირებელი რკინა ბეტონის კიბის მოწყობა კონსტრუქციული პროექტის მიხედვით. (განფასება სავალდებულოა კონსტრუქციულო პროექტის მიხედვით) ყველა საჭირო მასალით (სამუშაოს ჩაიბარებს კონსტრუქტორი)</t>
  </si>
  <si>
    <t xml:space="preserve">არსებული ალუმინის  ფასადის ფანჯრის განახლება შეკეთება გამღები მექანიზმებით ფურნიტურით (დამკვეთთან შეთანხმებით) </t>
  </si>
  <si>
    <t>3 სართულის ტერასის და აივნის იატაკის სპეციალური ნესტ-გამძლე მასალით  მოჭიმვა  ქვიშა ცემენტის ხსნარით 5-8 სანტიმეტრი + ჰიდროიზოლაცია (საჭიროებისამებრ)</t>
  </si>
  <si>
    <t xml:space="preserve">3 სართულის ტერასაზე და აივანზე მაღალი ხარისხის ყინვაგამძლე კერამოგრანიტის დაგება 60X60 (ყინვაგამძლე ხარისხიანი წებოცემენტით) (დამკვეთთან შეთანხმებით) </t>
  </si>
  <si>
    <t xml:space="preserve">ფასადზე სეტკის გაკვრა  (დამკვეთთან შეთანხმებით) </t>
  </si>
  <si>
    <t xml:space="preserve">ფასადის შელესვა  (დამკვეთთან შეთანხმებით) </t>
  </si>
  <si>
    <t xml:space="preserve">ფასადის დაბრიზგვა  (დამკვეთთან შეთანხმებით) </t>
  </si>
  <si>
    <t>ლითონის კონსტრუქციის შეღებვა მე-2 სართულის აივანზე ზეთოვანი საღებავით</t>
  </si>
  <si>
    <t xml:space="preserve">ფასადის ზედა + ქვედა ნაწილში ალუკობონდის მოწყობა საჭირო გასამაგრებელი კონსტრუქციით (არსებულის მსგავსი ფერის) (დამკვეთთან შეთანხმებით) </t>
  </si>
  <si>
    <t>ფასადის სამუშაოებისთვის საჭირო რაოდენობის და სიმაღლის                (4 სართული) ხარაჩოების მოწყობა ან ამწე კალათის მომსახურება + ბადე შენობის ფასადზე ან შენობის შემოსაზღვრა გზის პირას, არსებული კანონდებლობის + ბანკის მოთხოვნის მიხედვით  (შესასრულებელი სამუშაოს და დაზიანებების მიხედვით)</t>
  </si>
  <si>
    <r>
      <t xml:space="preserve">      ობიექტის დასახელება: "ლიბერთი", ქ.ზუგდიდი: გამსახურდიას გამზ. </t>
    </r>
    <r>
      <rPr>
        <b/>
        <sz val="9"/>
        <color theme="1"/>
        <rFont val="Sylfaen"/>
        <family val="1"/>
      </rPr>
      <t xml:space="preserve">N32 </t>
    </r>
  </si>
  <si>
    <t>კაბელი ორმაგი იზოლაციით NYM 5X1.5მმ2</t>
  </si>
  <si>
    <t>კაბელი ორმაგი იზოლაციით NYM 5X2.5მმ2</t>
  </si>
  <si>
    <t>კაბელი ორმაგი იზოლაციით NYM 5X16.0მმ2</t>
  </si>
  <si>
    <t>საევაკუაციო გასასვლელის მაჩვენებელი აკუმულატორით (ექსიტი)</t>
  </si>
  <si>
    <t>კაბელი ორმაგი იზოლაციით NYM 5X16.0მმ2 (გენერატორიდან)</t>
  </si>
  <si>
    <t xml:space="preserve">კაბელი ორმაგი იზოლაციით NYM 5X50.0მმ2 </t>
  </si>
  <si>
    <t>იატაკში სამონტაჟო კოლოფი (ევროპული) 8-ადგილიანი</t>
  </si>
  <si>
    <t>C კლასის გადაძაბვიდან და III,IV კლასი მეხისგან დაცვა 100kA, 380V</t>
  </si>
  <si>
    <t>დნ. მცველის ამომრთველიანი ბუდე 100A-მდე</t>
  </si>
  <si>
    <t>დნობადი მცველი 100ა</t>
  </si>
  <si>
    <t>კარადა გ/მ ლითონის</t>
  </si>
  <si>
    <t>მოწესრიგდეს გარე მთავარი კარადა (ავტომატები 3პ-7ც, დამონტაჟდეს დამიწების და ნეიტრალის კლემები, დამხმარე მასალებით)</t>
  </si>
  <si>
    <t>როზეტი დამიწების კონტაქტით თეთრი გ/მ (მითერებისთვის, ტაბლოსთვის)</t>
  </si>
  <si>
    <t>წერტილოვანი ლედ სანათი 12ვტ</t>
  </si>
  <si>
    <t>სანომრე სანათი ჭერზე სამონტაჟო</t>
  </si>
  <si>
    <t>სანომრე სანათი კედელზე სამონტაჟო</t>
  </si>
  <si>
    <t xml:space="preserve">რეკი, 19" 36 მოდული </t>
  </si>
  <si>
    <t>კაბელი ორმაგი იზოლაციით NYM 5X10.0მმ2 (გენერატორიდან)</t>
  </si>
  <si>
    <t>კაბელი ორმაგი იზოლაციით NYM 5X16.0მმ2 (მრიცხველიდან)</t>
  </si>
  <si>
    <t>ავტომატური ამომრთველი 100ა 3 პოლუსა</t>
  </si>
  <si>
    <t>ავტომატური ამომრთველი 50ა 3 პოლუსა</t>
  </si>
  <si>
    <t>ავტომატური ამომრთველი 40ა 3 პოლუსა</t>
  </si>
  <si>
    <t>ავტომატური ამომრთველი 16ა 1 პოლუსა</t>
  </si>
  <si>
    <t>მაგნიტური გამშვები სამპოლუსა 16ა</t>
  </si>
  <si>
    <t>მაგნიტური გამშვები ოთხპოლუსა 16ა</t>
  </si>
  <si>
    <t>ძრავის დაცვის ავტომატი 4,0-6,3A</t>
  </si>
  <si>
    <t>ძრავის დაცვის ავტომატი 0.4- 0.6A</t>
  </si>
  <si>
    <t>ნათურა მწვანე 230ვ ბუდით</t>
  </si>
  <si>
    <t xml:space="preserve">რეკი, 19" 27 მოდული </t>
  </si>
  <si>
    <t>-1 სართული</t>
  </si>
  <si>
    <t xml:space="preserve">კაბელი </t>
  </si>
  <si>
    <r>
      <t>ფურნიტურა</t>
    </r>
    <r>
      <rPr>
        <b/>
        <sz val="9"/>
        <color indexed="8"/>
        <rFont val="Calibri"/>
        <family val="2"/>
        <charset val="204"/>
        <scheme val="minor"/>
      </rPr>
      <t xml:space="preserve"> ევროპული დიზაინი ფერი დამკვეთთან შეთანხმებით</t>
    </r>
    <r>
      <rPr>
        <b/>
        <sz val="9"/>
        <color theme="1"/>
        <rFont val="Calibri"/>
        <family val="2"/>
        <charset val="204"/>
        <scheme val="minor"/>
      </rPr>
      <t xml:space="preserve"> </t>
    </r>
  </si>
  <si>
    <t xml:space="preserve">სანათები - დამკვეთთან შეთანხმებით </t>
  </si>
  <si>
    <t xml:space="preserve">კომპიუტერული ქსელი </t>
  </si>
  <si>
    <r>
      <t xml:space="preserve"> </t>
    </r>
    <r>
      <rPr>
        <b/>
        <sz val="9"/>
        <color rgb="FFFF0000"/>
        <rFont val="Calibri"/>
        <family val="2"/>
        <scheme val="minor"/>
      </rPr>
      <t>1-ლი სართული</t>
    </r>
  </si>
  <si>
    <t>კომპიუტერული და სატელოფონო ქსელის კაბელი (CAT6)</t>
  </si>
  <si>
    <t xml:space="preserve">სამონტაჟო მასალა </t>
  </si>
  <si>
    <r>
      <t>მთავარი გამანაწილებელი ფარი</t>
    </r>
    <r>
      <rPr>
        <b/>
        <sz val="9"/>
        <color indexed="8"/>
        <rFont val="Calibri"/>
        <family val="2"/>
        <charset val="204"/>
        <scheme val="minor"/>
      </rPr>
      <t xml:space="preserve"> DB 1 ევროპული</t>
    </r>
    <r>
      <rPr>
        <b/>
        <sz val="9"/>
        <color theme="1"/>
        <rFont val="Calibri"/>
        <family val="2"/>
        <charset val="204"/>
        <scheme val="minor"/>
      </rPr>
      <t xml:space="preserve"> </t>
    </r>
  </si>
  <si>
    <t>კომპიუტერული ქსელი</t>
  </si>
  <si>
    <t>პაჩპანელი, 24 პორტი, CAT6 (KD-PP30-STP-C6-24P,)</t>
  </si>
  <si>
    <t>პაჩკორდი (Cat6, UTP  0.5m)</t>
  </si>
  <si>
    <t>მე-2 სართული</t>
  </si>
  <si>
    <r>
      <t>მთავარი გამანაწილებელი ფარი</t>
    </r>
    <r>
      <rPr>
        <b/>
        <sz val="9"/>
        <color indexed="8"/>
        <rFont val="Calibri"/>
        <family val="2"/>
        <charset val="204"/>
        <scheme val="minor"/>
      </rPr>
      <t xml:space="preserve"> DB 2 ევროპული</t>
    </r>
    <r>
      <rPr>
        <b/>
        <sz val="9"/>
        <color theme="1"/>
        <rFont val="Calibri"/>
        <family val="2"/>
        <charset val="204"/>
        <scheme val="minor"/>
      </rPr>
      <t/>
    </r>
  </si>
  <si>
    <t xml:space="preserve">სანათები - დამკვეთთან შეთავხმებით </t>
  </si>
  <si>
    <t>ავტომატური ამომრთველი 400ა 3 პოლუსა (გარე კარადა)</t>
  </si>
  <si>
    <t>ავტომატური ამომრთველი 250ა 3 პოლუსა (გარე კარადა)</t>
  </si>
  <si>
    <t>ავტომატური ამომრთველი 160ა 3 პოლუსა (გარე კარადა)</t>
  </si>
  <si>
    <t>ავტომატური ამომრთველი 125ა 3 პოლუსა (გარე კარადა)</t>
  </si>
  <si>
    <t>ავტომატური ამომრთველი 100ა 3 პოლუსა (გარე კარადა)</t>
  </si>
  <si>
    <t>ავტომატური ამომრთველი 250ა 3 პოლუსა (1-ლი სართული)</t>
  </si>
  <si>
    <t>ავტომატური ამომრთველი 100ა 3 პოლუსა (1-ლი სართული)</t>
  </si>
  <si>
    <t>ავტომატური ამომრთველი 80ა 3 პოლუსა (1-ლი სართული)</t>
  </si>
  <si>
    <t>ავტომატური ამომრთველი 80ა 3 პოლუსა (-1 სართული)</t>
  </si>
  <si>
    <t>ავტომატური ამომრთველი 50ა 3 პოლუსა (1-ლი სართული)</t>
  </si>
  <si>
    <t>ავტომატური ამომრთველი 20ა 3 პოლუსა (1-ლი სართული)</t>
  </si>
  <si>
    <t>ავტომატური ამომრთველი 25ა 3 პოლუსა (-1 სართული)</t>
  </si>
  <si>
    <t>ავტომატური ამომრთველი 16ა 1 პოლუსა (1-ლი სართული)</t>
  </si>
  <si>
    <t>ავტომატური ამომრთველი 16ა 1 პოლუსა (-1 სართული)</t>
  </si>
  <si>
    <t>ავტომატური ამომრთველი 10ა 1 პოლუსა (1-ლი სართული)</t>
  </si>
  <si>
    <t>ავტომატური ამომრთველი 10ა 1 პოლუსა (-1 სართული)</t>
  </si>
  <si>
    <t>ავტომატური ამომრთველი 6ა 1 პოლუსა (1-ლი სართული)</t>
  </si>
  <si>
    <t>ავტომატური ამომრთველი 6ა 1 პოლუსა (-1 სართული)</t>
  </si>
  <si>
    <t>მაგნიტური გამშვები სამპოლუსა 16ა (1-ლი სართული)</t>
  </si>
  <si>
    <t>მაგნიტური გამშვები სამპოლუსა 16ა (-1 სართული)</t>
  </si>
  <si>
    <t>მაგნიტური გამშვები ოთხპოლუსა 16ა (-1 სართული)</t>
  </si>
  <si>
    <t>ძრავის დაცვის ავტომატი 0.4-0.63A  (1-ლი სართული)</t>
  </si>
  <si>
    <t>ძრავის დაცვის ავტომატი 0.4-0.63A (-1 სართული)</t>
  </si>
  <si>
    <t>ძრავის დაცვის ავტომატი 2,5-4,0A (-1 სართული)</t>
  </si>
  <si>
    <t>ძრავის დაცვის ავტომატი 4.0-6.3A  (1-ლი სართული)</t>
  </si>
  <si>
    <t>ძრავის დაცვის ავტომატი 4.0-6.3A  (-1 სართული)</t>
  </si>
  <si>
    <t>მბრუნავი გადამრთველი ფიქსაციით 2 პოზ (1-ლი სართული)</t>
  </si>
  <si>
    <t>მბრუნავი გადამრთველი ფიქსაციით 2 პოზ (-1 სართული)</t>
  </si>
  <si>
    <t>ნათურა მწვანე 230ვ ბუდით (1-ლი სართული)</t>
  </si>
  <si>
    <t>ნათურა წითელი 230ვ ბუდით (1-ლი სართული)</t>
  </si>
  <si>
    <t>ნათურა წითელი 230ვ ბუდით (-1 სართული)</t>
  </si>
  <si>
    <t>დიფერენც. გაჟონვის რელე 2 პოლუსა 25ა 30მა (1-ლი სართული)</t>
  </si>
  <si>
    <t>დროის რელე (1-ლი სართული)</t>
  </si>
  <si>
    <t>დროის რელე (-1 სართული)</t>
  </si>
  <si>
    <t>კომპიუტერული და სატელოფონო ქსელის კაბელი (CAT6) 1-ლი და მე-2 სართულის რეკებს შორის დამაკავშირებელი</t>
  </si>
  <si>
    <t>კომპიუტერის  როზეტი 1-იანი (კედელში სამონტაჟო) cat-5</t>
  </si>
  <si>
    <t>კომპიუტერის  როზეტი 2-იანი (კედელში სამონტაჟო) cat-5</t>
  </si>
  <si>
    <t>კომპიუტერის  როზეტი 1-იანი (იატაკში სამონტაჟო) cat-5</t>
  </si>
  <si>
    <t>კომპიუტერის  როზეტი 2-იანი (გარე მონტაჟის) cat-5</t>
  </si>
  <si>
    <t>კომპიუტერის  როზეტი 1-იანი (მაგიდებში სამონტაჟო) cat-5</t>
  </si>
  <si>
    <r>
      <t xml:space="preserve">ამსტრონგის პანელური ლედ სანათი 60/60 მაქს. 40ვტ </t>
    </r>
    <r>
      <rPr>
        <b/>
        <sz val="9"/>
        <rFont val="Calibri"/>
        <family val="2"/>
        <charset val="204"/>
        <scheme val="minor"/>
      </rPr>
      <t>(მტვრისგან დამცავი მინით, სანათის სისქე არანაკლებ 2 სმ, 4000K)</t>
    </r>
  </si>
  <si>
    <t>იატაკზე მოჭიმვის გასწორება წებოცემენტით (საჭიროებისამებრ)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</si>
</sst>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р_._-;\-* #,##0.00_р_._-;_-* &quot;-&quot;??_р_._-;_-@_-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9"/>
      <color theme="3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9"/>
      <color indexed="8"/>
      <name val="AcadNusx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sz val="9"/>
      <color rgb="FFFF0000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FF0000"/>
      <name val="Sylfaen"/>
      <family val="1"/>
    </font>
    <font>
      <sz val="9"/>
      <color rgb="FFFF0000"/>
      <name val="Calibri"/>
      <family val="2"/>
      <charset val="204"/>
      <scheme val="minor"/>
    </font>
    <font>
      <sz val="9"/>
      <color theme="3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AcadMtavr"/>
    </font>
    <font>
      <sz val="9"/>
      <name val="AcadNusx"/>
    </font>
    <font>
      <b/>
      <sz val="9"/>
      <color indexed="8"/>
      <name val="Calibri"/>
      <family val="2"/>
      <charset val="204"/>
      <scheme val="minor"/>
    </font>
    <font>
      <sz val="9"/>
      <color theme="1"/>
      <name val="Sylfaen"/>
      <family val="1"/>
      <charset val="204"/>
    </font>
    <font>
      <b/>
      <sz val="9"/>
      <color rgb="FFFF0000"/>
      <name val="Calibri"/>
      <family val="2"/>
      <charset val="204"/>
      <scheme val="minor"/>
    </font>
    <font>
      <b/>
      <sz val="9"/>
      <color rgb="FFFF0000"/>
      <name val="AcadMtavr"/>
    </font>
    <font>
      <b/>
      <sz val="9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7" fillId="8" borderId="0" applyNumberFormat="0" applyBorder="0" applyAlignment="0" applyProtection="0"/>
  </cellStyleXfs>
  <cellXfs count="266">
    <xf numFmtId="0" fontId="0" fillId="0" borderId="0" xfId="0"/>
    <xf numFmtId="0" fontId="5" fillId="0" borderId="0" xfId="0" applyFont="1" applyProtection="1"/>
    <xf numFmtId="0" fontId="7" fillId="0" borderId="0" xfId="0" applyFont="1" applyProtection="1"/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justify"/>
    </xf>
    <xf numFmtId="0" fontId="6" fillId="0" borderId="2" xfId="0" applyFont="1" applyBorder="1" applyAlignment="1" applyProtection="1">
      <alignment vertical="center" wrapText="1"/>
    </xf>
    <xf numFmtId="4" fontId="6" fillId="0" borderId="2" xfId="0" applyNumberFormat="1" applyFont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justify"/>
    </xf>
    <xf numFmtId="0" fontId="6" fillId="4" borderId="2" xfId="0" applyFont="1" applyFill="1" applyBorder="1" applyAlignment="1" applyProtection="1">
      <alignment vertical="center" wrapText="1"/>
    </xf>
    <xf numFmtId="4" fontId="6" fillId="4" borderId="2" xfId="0" applyNumberFormat="1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Protection="1"/>
    <xf numFmtId="0" fontId="5" fillId="0" borderId="0" xfId="0" applyFont="1" applyBorder="1" applyProtection="1"/>
    <xf numFmtId="0" fontId="8" fillId="0" borderId="0" xfId="0" applyFont="1" applyBorder="1" applyProtection="1"/>
    <xf numFmtId="2" fontId="9" fillId="0" borderId="0" xfId="0" applyNumberFormat="1" applyFont="1" applyBorder="1" applyAlignment="1" applyProtection="1">
      <alignment wrapText="1"/>
    </xf>
    <xf numFmtId="0" fontId="9" fillId="0" borderId="0" xfId="0" applyFont="1" applyBorder="1" applyProtection="1"/>
    <xf numFmtId="0" fontId="9" fillId="0" borderId="0" xfId="0" applyNumberFormat="1" applyFont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2" fontId="8" fillId="0" borderId="0" xfId="0" applyNumberFormat="1" applyFont="1" applyAlignment="1" applyProtection="1">
      <alignment wrapText="1"/>
    </xf>
    <xf numFmtId="0" fontId="8" fillId="0" borderId="0" xfId="0" applyNumberFormat="1" applyFont="1" applyProtection="1"/>
    <xf numFmtId="0" fontId="10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</xf>
    <xf numFmtId="2" fontId="11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/>
    <xf numFmtId="0" fontId="10" fillId="4" borderId="2" xfId="0" applyNumberFormat="1" applyFont="1" applyFill="1" applyBorder="1"/>
    <xf numFmtId="0" fontId="5" fillId="4" borderId="3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2" fontId="6" fillId="4" borderId="2" xfId="0" applyNumberFormat="1" applyFont="1" applyFill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5" fillId="4" borderId="2" xfId="0" applyNumberFormat="1" applyFont="1" applyFill="1" applyBorder="1" applyAlignment="1" applyProtection="1">
      <alignment horizontal="center" vertical="center"/>
    </xf>
    <xf numFmtId="4" fontId="5" fillId="4" borderId="3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wrapText="1"/>
    </xf>
    <xf numFmtId="4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6" fillId="4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2" fontId="15" fillId="0" borderId="2" xfId="0" applyNumberFormat="1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vertical="center"/>
    </xf>
    <xf numFmtId="4" fontId="6" fillId="0" borderId="3" xfId="0" applyNumberFormat="1" applyFont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left" vertical="center" wrapText="1"/>
    </xf>
    <xf numFmtId="9" fontId="5" fillId="2" borderId="2" xfId="0" applyNumberFormat="1" applyFont="1" applyFill="1" applyBorder="1" applyAlignment="1" applyProtection="1">
      <alignment horizontal="center" vertical="center"/>
      <protection locked="0"/>
    </xf>
    <xf numFmtId="9" fontId="5" fillId="0" borderId="2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vertical="center"/>
    </xf>
    <xf numFmtId="2" fontId="6" fillId="3" borderId="2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Protection="1"/>
    <xf numFmtId="2" fontId="6" fillId="0" borderId="0" xfId="0" applyNumberFormat="1" applyFont="1" applyBorder="1" applyAlignment="1" applyProtection="1">
      <alignment wrapText="1"/>
    </xf>
    <xf numFmtId="2" fontId="5" fillId="0" borderId="0" xfId="0" applyNumberFormat="1" applyFont="1" applyAlignment="1" applyProtection="1">
      <alignment wrapText="1"/>
    </xf>
    <xf numFmtId="0" fontId="5" fillId="0" borderId="0" xfId="0" applyNumberFormat="1" applyFont="1" applyProtection="1"/>
    <xf numFmtId="2" fontId="7" fillId="0" borderId="0" xfId="0" applyNumberFormat="1" applyFont="1" applyAlignment="1" applyProtection="1">
      <alignment wrapText="1"/>
    </xf>
    <xf numFmtId="0" fontId="7" fillId="0" borderId="0" xfId="0" applyNumberFormat="1" applyFont="1" applyProtection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7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8" fillId="0" borderId="0" xfId="0" applyFont="1" applyAlignment="1"/>
    <xf numFmtId="4" fontId="16" fillId="0" borderId="0" xfId="0" applyNumberFormat="1" applyFont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wrapText="1"/>
    </xf>
    <xf numFmtId="4" fontId="7" fillId="4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/>
    <xf numFmtId="4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15" fillId="0" borderId="2" xfId="0" applyNumberFormat="1" applyFont="1" applyFill="1" applyBorder="1" applyAlignment="1" applyProtection="1">
      <alignment horizontal="left" vertical="center" wrapText="1"/>
    </xf>
    <xf numFmtId="9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Protection="1"/>
    <xf numFmtId="0" fontId="8" fillId="0" borderId="0" xfId="0" applyNumberFormat="1" applyFont="1" applyBorder="1" applyProtection="1"/>
    <xf numFmtId="0" fontId="9" fillId="0" borderId="0" xfId="0" applyFont="1" applyBorder="1" applyAlignment="1" applyProtection="1">
      <alignment wrapText="1"/>
    </xf>
    <xf numFmtId="0" fontId="19" fillId="0" borderId="0" xfId="0" applyFont="1" applyAlignment="1" applyProtection="1">
      <alignment wrapText="1"/>
    </xf>
    <xf numFmtId="2" fontId="19" fillId="0" borderId="0" xfId="0" applyNumberFormat="1" applyFont="1" applyAlignment="1" applyProtection="1">
      <alignment wrapText="1"/>
    </xf>
    <xf numFmtId="0" fontId="19" fillId="0" borderId="0" xfId="0" applyNumberFormat="1" applyFont="1" applyProtection="1"/>
    <xf numFmtId="0" fontId="19" fillId="2" borderId="0" xfId="0" applyFont="1" applyFill="1" applyAlignment="1"/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9" fontId="5" fillId="0" borderId="0" xfId="0" applyNumberFormat="1" applyFont="1" applyProtection="1"/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9" fontId="5" fillId="0" borderId="2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20" fillId="0" borderId="0" xfId="0" applyFont="1" applyAlignment="1"/>
    <xf numFmtId="2" fontId="5" fillId="2" borderId="2" xfId="0" applyNumberFormat="1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 wrapText="1"/>
    </xf>
    <xf numFmtId="2" fontId="5" fillId="2" borderId="2" xfId="0" applyNumberFormat="1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center" vertical="center"/>
    </xf>
    <xf numFmtId="2" fontId="22" fillId="5" borderId="8" xfId="0" applyNumberFormat="1" applyFont="1" applyFill="1" applyBorder="1" applyAlignment="1" applyProtection="1">
      <alignment horizontal="center" vertical="center" wrapText="1"/>
    </xf>
    <xf numFmtId="0" fontId="21" fillId="5" borderId="8" xfId="0" applyFont="1" applyFill="1" applyBorder="1" applyProtection="1"/>
    <xf numFmtId="0" fontId="21" fillId="5" borderId="8" xfId="0" applyFont="1" applyFill="1" applyBorder="1" applyAlignment="1" applyProtection="1">
      <alignment horizontal="center" vertical="center"/>
    </xf>
    <xf numFmtId="0" fontId="21" fillId="5" borderId="9" xfId="0" applyFont="1" applyFill="1" applyBorder="1" applyAlignment="1" applyProtection="1">
      <alignment horizontal="center" vertical="center"/>
    </xf>
    <xf numFmtId="0" fontId="21" fillId="5" borderId="10" xfId="0" applyFont="1" applyFill="1" applyBorder="1" applyAlignment="1" applyProtection="1">
      <alignment horizontal="center" vertical="center"/>
    </xf>
    <xf numFmtId="2" fontId="23" fillId="6" borderId="8" xfId="0" applyNumberFormat="1" applyFont="1" applyFill="1" applyBorder="1" applyAlignment="1" applyProtection="1">
      <alignment vertical="center" wrapText="1"/>
    </xf>
    <xf numFmtId="0" fontId="23" fillId="7" borderId="8" xfId="0" applyFont="1" applyFill="1" applyBorder="1" applyAlignment="1" applyProtection="1">
      <alignment horizontal="center" vertical="center"/>
    </xf>
    <xf numFmtId="4" fontId="23" fillId="0" borderId="8" xfId="0" applyNumberFormat="1" applyFont="1" applyBorder="1" applyAlignment="1" applyProtection="1">
      <alignment horizontal="center" vertical="center"/>
      <protection locked="0"/>
    </xf>
    <xf numFmtId="4" fontId="23" fillId="0" borderId="8" xfId="0" applyNumberFormat="1" applyFont="1" applyBorder="1" applyAlignment="1" applyProtection="1">
      <alignment horizontal="center" vertical="center"/>
    </xf>
    <xf numFmtId="4" fontId="23" fillId="0" borderId="9" xfId="0" applyNumberFormat="1" applyFont="1" applyBorder="1" applyAlignment="1" applyProtection="1">
      <alignment horizontal="center" vertical="center"/>
    </xf>
    <xf numFmtId="0" fontId="23" fillId="5" borderId="8" xfId="0" applyFont="1" applyFill="1" applyBorder="1" applyAlignment="1" applyProtection="1">
      <alignment horizontal="center" vertical="center"/>
    </xf>
    <xf numFmtId="4" fontId="25" fillId="5" borderId="8" xfId="0" applyNumberFormat="1" applyFont="1" applyFill="1" applyBorder="1" applyAlignment="1" applyProtection="1">
      <alignment horizontal="center" vertical="center"/>
      <protection locked="0"/>
    </xf>
    <xf numFmtId="4" fontId="23" fillId="5" borderId="8" xfId="0" applyNumberFormat="1" applyFont="1" applyFill="1" applyBorder="1" applyAlignment="1" applyProtection="1">
      <alignment horizontal="center" vertical="center"/>
      <protection locked="0"/>
    </xf>
    <xf numFmtId="4" fontId="23" fillId="5" borderId="8" xfId="0" applyNumberFormat="1" applyFont="1" applyFill="1" applyBorder="1" applyAlignment="1" applyProtection="1">
      <alignment horizontal="center" vertical="center"/>
    </xf>
    <xf numFmtId="4" fontId="23" fillId="5" borderId="9" xfId="0" applyNumberFormat="1" applyFont="1" applyFill="1" applyBorder="1" applyAlignment="1" applyProtection="1">
      <alignment horizontal="center" vertical="center"/>
    </xf>
    <xf numFmtId="2" fontId="23" fillId="2" borderId="8" xfId="0" applyNumberFormat="1" applyFont="1" applyFill="1" applyBorder="1" applyAlignment="1" applyProtection="1">
      <alignment vertical="center" wrapText="1"/>
    </xf>
    <xf numFmtId="0" fontId="23" fillId="0" borderId="8" xfId="0" applyFont="1" applyFill="1" applyBorder="1" applyAlignment="1" applyProtection="1">
      <alignment horizontal="center" vertical="center"/>
    </xf>
    <xf numFmtId="0" fontId="23" fillId="7" borderId="8" xfId="0" applyFont="1" applyFill="1" applyBorder="1" applyAlignment="1" applyProtection="1">
      <alignment horizontal="center" vertical="center" wrapText="1"/>
    </xf>
    <xf numFmtId="2" fontId="23" fillId="6" borderId="8" xfId="0" applyNumberFormat="1" applyFont="1" applyFill="1" applyBorder="1" applyAlignment="1" applyProtection="1">
      <alignment horizontal="left" vertical="center" wrapText="1"/>
    </xf>
    <xf numFmtId="2" fontId="26" fillId="0" borderId="2" xfId="0" applyNumberFormat="1" applyFont="1" applyFill="1" applyBorder="1" applyAlignment="1" applyProtection="1">
      <alignment vertical="center" wrapText="1"/>
    </xf>
    <xf numFmtId="2" fontId="23" fillId="0" borderId="8" xfId="0" applyNumberFormat="1" applyFont="1" applyFill="1" applyBorder="1" applyAlignment="1" applyProtection="1">
      <alignment vertical="center" wrapText="1"/>
    </xf>
    <xf numFmtId="4" fontId="26" fillId="0" borderId="2" xfId="0" applyNumberFormat="1" applyFont="1" applyBorder="1" applyAlignment="1" applyProtection="1">
      <alignment horizontal="center" vertical="center"/>
      <protection locked="0"/>
    </xf>
    <xf numFmtId="4" fontId="26" fillId="0" borderId="2" xfId="0" applyNumberFormat="1" applyFont="1" applyBorder="1" applyAlignment="1" applyProtection="1">
      <alignment horizontal="center" vertical="center"/>
    </xf>
    <xf numFmtId="4" fontId="26" fillId="0" borderId="3" xfId="0" applyNumberFormat="1" applyFont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center" vertical="center"/>
    </xf>
    <xf numFmtId="0" fontId="24" fillId="2" borderId="8" xfId="0" applyNumberFormat="1" applyFont="1" applyFill="1" applyBorder="1" applyAlignment="1" applyProtection="1">
      <alignment horizontal="center" vertical="center"/>
    </xf>
    <xf numFmtId="2" fontId="26" fillId="2" borderId="2" xfId="0" applyNumberFormat="1" applyFont="1" applyFill="1" applyBorder="1" applyAlignment="1" applyProtection="1">
      <alignment vertical="center" wrapText="1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6" fillId="2" borderId="2" xfId="0" applyNumberFormat="1" applyFont="1" applyFill="1" applyBorder="1" applyAlignment="1" applyProtection="1">
      <alignment horizontal="center" vertical="center"/>
    </xf>
    <xf numFmtId="4" fontId="25" fillId="4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Protection="1"/>
    <xf numFmtId="0" fontId="28" fillId="0" borderId="2" xfId="0" applyFont="1" applyFill="1" applyBorder="1" applyAlignment="1">
      <alignment horizontal="center" vertical="center" wrapText="1"/>
    </xf>
    <xf numFmtId="0" fontId="26" fillId="0" borderId="0" xfId="0" applyFont="1" applyBorder="1" applyAlignment="1" applyProtection="1">
      <alignment horizontal="center" vertical="center"/>
    </xf>
    <xf numFmtId="2" fontId="26" fillId="0" borderId="0" xfId="0" applyNumberFormat="1" applyFont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26" fillId="0" borderId="2" xfId="14" applyFont="1" applyFill="1" applyBorder="1" applyAlignment="1">
      <alignment horizontal="center" vertical="center"/>
    </xf>
    <xf numFmtId="0" fontId="26" fillId="2" borderId="2" xfId="14" applyFont="1" applyFill="1" applyBorder="1" applyAlignment="1">
      <alignment horizontal="center" vertical="center"/>
    </xf>
    <xf numFmtId="2" fontId="29" fillId="0" borderId="0" xfId="0" applyNumberFormat="1" applyFont="1" applyAlignment="1" applyProtection="1">
      <alignment wrapText="1"/>
    </xf>
    <xf numFmtId="2" fontId="10" fillId="0" borderId="0" xfId="0" applyNumberFormat="1" applyFont="1" applyAlignment="1" applyProtection="1">
      <alignment wrapText="1"/>
    </xf>
    <xf numFmtId="4" fontId="5" fillId="2" borderId="3" xfId="0" applyNumberFormat="1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wrapText="1"/>
    </xf>
    <xf numFmtId="0" fontId="31" fillId="0" borderId="0" xfId="0" applyFont="1" applyAlignment="1" applyProtection="1">
      <alignment vertical="center"/>
    </xf>
    <xf numFmtId="0" fontId="32" fillId="0" borderId="0" xfId="0" applyFont="1" applyAlignment="1">
      <alignment wrapText="1"/>
    </xf>
    <xf numFmtId="4" fontId="26" fillId="2" borderId="2" xfId="0" applyNumberFormat="1" applyFont="1" applyFill="1" applyBorder="1" applyAlignment="1" applyProtection="1">
      <alignment horizontal="center" vertical="center"/>
      <protection locked="0"/>
    </xf>
    <xf numFmtId="0" fontId="26" fillId="2" borderId="2" xfId="0" applyFont="1" applyFill="1" applyBorder="1" applyAlignment="1" applyProtection="1">
      <alignment horizontal="center" vertical="center" wrapText="1"/>
    </xf>
    <xf numFmtId="2" fontId="26" fillId="2" borderId="2" xfId="0" applyNumberFormat="1" applyFont="1" applyFill="1" applyBorder="1" applyAlignment="1" applyProtection="1">
      <alignment horizontal="left" vertical="center" wrapText="1"/>
    </xf>
    <xf numFmtId="2" fontId="26" fillId="2" borderId="2" xfId="0" applyNumberFormat="1" applyFont="1" applyFill="1" applyBorder="1" applyAlignment="1">
      <alignment wrapText="1"/>
    </xf>
    <xf numFmtId="2" fontId="33" fillId="2" borderId="2" xfId="0" applyNumberFormat="1" applyFont="1" applyFill="1" applyBorder="1" applyAlignment="1" applyProtection="1">
      <alignment vertical="center" wrapText="1"/>
    </xf>
    <xf numFmtId="0" fontId="26" fillId="2" borderId="2" xfId="0" applyFont="1" applyFill="1" applyBorder="1" applyAlignment="1" applyProtection="1">
      <alignment vertical="center" wrapText="1"/>
    </xf>
    <xf numFmtId="0" fontId="23" fillId="6" borderId="8" xfId="0" applyFont="1" applyFill="1" applyBorder="1" applyAlignment="1" applyProtection="1">
      <alignment horizontal="center" vertical="center"/>
    </xf>
    <xf numFmtId="0" fontId="21" fillId="2" borderId="8" xfId="0" applyFont="1" applyFill="1" applyBorder="1" applyAlignment="1" applyProtection="1">
      <alignment horizontal="center" vertical="center"/>
    </xf>
    <xf numFmtId="2" fontId="23" fillId="7" borderId="8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Alignment="1" applyProtection="1">
      <alignment wrapText="1"/>
    </xf>
    <xf numFmtId="0" fontId="28" fillId="0" borderId="2" xfId="0" applyFont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center" vertical="center"/>
    </xf>
    <xf numFmtId="4" fontId="26" fillId="0" borderId="3" xfId="0" applyNumberFormat="1" applyFont="1" applyBorder="1" applyAlignment="1">
      <alignment horizontal="center" vertical="center"/>
    </xf>
    <xf numFmtId="4" fontId="28" fillId="0" borderId="2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28" fillId="0" borderId="2" xfId="0" applyFont="1" applyFill="1" applyBorder="1" applyAlignment="1">
      <alignment horizontal="center" vertical="center"/>
    </xf>
    <xf numFmtId="0" fontId="26" fillId="0" borderId="2" xfId="7" applyFont="1" applyFill="1" applyBorder="1" applyAlignment="1">
      <alignment vertical="center"/>
    </xf>
    <xf numFmtId="0" fontId="26" fillId="0" borderId="2" xfId="7" applyFont="1" applyFill="1" applyBorder="1" applyAlignment="1">
      <alignment horizontal="center" vertical="center"/>
    </xf>
    <xf numFmtId="0" fontId="37" fillId="0" borderId="2" xfId="5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 applyProtection="1">
      <alignment horizontal="center" vertical="center"/>
      <protection locked="0"/>
    </xf>
    <xf numFmtId="4" fontId="26" fillId="0" borderId="2" xfId="0" applyNumberFormat="1" applyFont="1" applyFill="1" applyBorder="1" applyAlignment="1" applyProtection="1">
      <alignment horizontal="center" vertical="center"/>
    </xf>
    <xf numFmtId="4" fontId="26" fillId="0" borderId="3" xfId="0" applyNumberFormat="1" applyFont="1" applyFill="1" applyBorder="1" applyAlignment="1" applyProtection="1">
      <alignment horizontal="center" vertical="center"/>
    </xf>
    <xf numFmtId="4" fontId="28" fillId="0" borderId="2" xfId="0" applyNumberFormat="1" applyFont="1" applyFill="1" applyBorder="1" applyAlignment="1" applyProtection="1">
      <alignment horizontal="center" vertical="center"/>
    </xf>
    <xf numFmtId="0" fontId="26" fillId="0" borderId="2" xfId="6" applyFont="1" applyFill="1" applyBorder="1" applyAlignment="1">
      <alignment horizontal="left" vertical="center"/>
    </xf>
    <xf numFmtId="0" fontId="26" fillId="0" borderId="2" xfId="6" applyFont="1" applyFill="1" applyBorder="1" applyAlignment="1">
      <alignment horizontal="center" vertical="center"/>
    </xf>
    <xf numFmtId="0" fontId="28" fillId="0" borderId="2" xfId="6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/>
    </xf>
    <xf numFmtId="0" fontId="39" fillId="0" borderId="2" xfId="0" applyFont="1" applyFill="1" applyBorder="1" applyAlignment="1">
      <alignment horizontal="center" vertical="center"/>
    </xf>
    <xf numFmtId="0" fontId="26" fillId="0" borderId="2" xfId="7" applyFont="1" applyFill="1" applyBorder="1" applyAlignment="1">
      <alignment vertical="center" wrapText="1"/>
    </xf>
    <xf numFmtId="4" fontId="37" fillId="4" borderId="2" xfId="0" applyNumberFormat="1" applyFont="1" applyFill="1" applyBorder="1" applyAlignment="1" applyProtection="1">
      <alignment horizontal="center" vertical="center"/>
      <protection locked="0"/>
    </xf>
    <xf numFmtId="4" fontId="37" fillId="4" borderId="2" xfId="0" applyNumberFormat="1" applyFont="1" applyFill="1" applyBorder="1" applyAlignment="1" applyProtection="1">
      <alignment horizontal="center" vertical="center"/>
    </xf>
    <xf numFmtId="4" fontId="37" fillId="4" borderId="3" xfId="0" applyNumberFormat="1" applyFont="1" applyFill="1" applyBorder="1" applyAlignment="1" applyProtection="1">
      <alignment horizontal="center" vertical="center"/>
    </xf>
    <xf numFmtId="4" fontId="33" fillId="4" borderId="2" xfId="0" applyNumberFormat="1" applyFont="1" applyFill="1" applyBorder="1" applyAlignment="1" applyProtection="1">
      <alignment horizontal="center" vertical="center"/>
    </xf>
    <xf numFmtId="4" fontId="26" fillId="4" borderId="2" xfId="0" applyNumberFormat="1" applyFont="1" applyFill="1" applyBorder="1" applyAlignment="1" applyProtection="1">
      <alignment horizontal="center" vertical="center"/>
      <protection locked="0"/>
    </xf>
    <xf numFmtId="4" fontId="26" fillId="4" borderId="2" xfId="0" applyNumberFormat="1" applyFont="1" applyFill="1" applyBorder="1" applyAlignment="1" applyProtection="1">
      <alignment horizontal="center" vertical="center"/>
    </xf>
    <xf numFmtId="4" fontId="26" fillId="4" borderId="3" xfId="0" applyNumberFormat="1" applyFont="1" applyFill="1" applyBorder="1" applyAlignment="1" applyProtection="1">
      <alignment horizontal="center" vertical="center"/>
    </xf>
    <xf numFmtId="4" fontId="28" fillId="4" borderId="2" xfId="0" applyNumberFormat="1" applyFont="1" applyFill="1" applyBorder="1" applyAlignment="1" applyProtection="1">
      <alignment horizontal="center" vertical="center"/>
    </xf>
    <xf numFmtId="0" fontId="26" fillId="0" borderId="2" xfId="6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 wrapText="1"/>
    </xf>
    <xf numFmtId="2" fontId="26" fillId="0" borderId="2" xfId="0" applyNumberFormat="1" applyFont="1" applyFill="1" applyBorder="1" applyAlignment="1">
      <alignment wrapText="1"/>
    </xf>
    <xf numFmtId="2" fontId="5" fillId="0" borderId="2" xfId="0" applyNumberFormat="1" applyFont="1" applyFill="1" applyBorder="1" applyAlignment="1">
      <alignment wrapText="1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49" fontId="6" fillId="0" borderId="0" xfId="0" applyNumberFormat="1" applyFont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wrapText="1"/>
    </xf>
    <xf numFmtId="0" fontId="11" fillId="0" borderId="0" xfId="0" applyFont="1" applyFill="1" applyAlignment="1">
      <alignment horizontal="left" wrapText="1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34" fillId="4" borderId="3" xfId="6" applyFont="1" applyFill="1" applyBorder="1" applyAlignment="1">
      <alignment horizontal="center" vertical="center"/>
    </xf>
    <xf numFmtId="0" fontId="34" fillId="4" borderId="7" xfId="6" applyFont="1" applyFill="1" applyBorder="1" applyAlignment="1">
      <alignment horizontal="center" vertical="center"/>
    </xf>
    <xf numFmtId="0" fontId="34" fillId="4" borderId="6" xfId="6" applyFont="1" applyFill="1" applyBorder="1" applyAlignment="1">
      <alignment horizontal="center" vertical="center"/>
    </xf>
    <xf numFmtId="0" fontId="34" fillId="4" borderId="2" xfId="6" applyFont="1" applyFill="1" applyBorder="1" applyAlignment="1">
      <alignment horizontal="center" vertical="center"/>
    </xf>
    <xf numFmtId="0" fontId="36" fillId="4" borderId="2" xfId="6" applyFont="1" applyFill="1" applyBorder="1" applyAlignment="1">
      <alignment horizontal="center" vertical="center"/>
    </xf>
    <xf numFmtId="0" fontId="38" fillId="4" borderId="2" xfId="6" applyFont="1" applyFill="1" applyBorder="1" applyAlignment="1">
      <alignment horizontal="center" vertical="center"/>
    </xf>
    <xf numFmtId="0" fontId="35" fillId="4" borderId="2" xfId="6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0" fillId="4" borderId="2" xfId="6" applyFont="1" applyFill="1" applyBorder="1" applyAlignment="1">
      <alignment horizontal="center" vertical="center"/>
    </xf>
    <xf numFmtId="0" fontId="41" fillId="4" borderId="2" xfId="6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</cellXfs>
  <cellStyles count="15">
    <cellStyle name="Comma" xfId="5" builtinId="3"/>
    <cellStyle name="Comma 2" xfId="2"/>
    <cellStyle name="Comma 2 2" xfId="9"/>
    <cellStyle name="Comma 2 3" xfId="11"/>
    <cellStyle name="Comma 2 4" xfId="8"/>
    <cellStyle name="Comma 2 5" xfId="13"/>
    <cellStyle name="Comma 3" xfId="4"/>
    <cellStyle name="Comma 4" xfId="10"/>
    <cellStyle name="Neutral" xfId="14" builtinId="28"/>
    <cellStyle name="Normal" xfId="0" builtinId="0"/>
    <cellStyle name="Normal 2" xfId="1"/>
    <cellStyle name="Normal 3" xfId="3"/>
    <cellStyle name="Normal 4" xfId="12"/>
    <cellStyle name="Normal_1 axali Fasebi" xfId="6"/>
    <cellStyle name="Normal_Sheet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0</xdr:rowOff>
    </xdr:from>
    <xdr:to>
      <xdr:col>1</xdr:col>
      <xdr:colOff>3639446</xdr:colOff>
      <xdr:row>0</xdr:row>
      <xdr:rowOff>2667</xdr:rowOff>
    </xdr:to>
    <xdr:pic>
      <xdr:nvPicPr>
        <xdr:cNvPr id="2" name="Рисунок 1" descr="vitali nazarovi xelmocera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5525" y="0"/>
          <a:ext cx="1527811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2114550</xdr:colOff>
      <xdr:row>0</xdr:row>
      <xdr:rowOff>0</xdr:rowOff>
    </xdr:from>
    <xdr:to>
      <xdr:col>1</xdr:col>
      <xdr:colOff>2566036</xdr:colOff>
      <xdr:row>0</xdr:row>
      <xdr:rowOff>2667</xdr:rowOff>
    </xdr:to>
    <xdr:pic>
      <xdr:nvPicPr>
        <xdr:cNvPr id="3" name="Рисунок 1" descr="vitali nazarovi xelmocera.jp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5525" y="0"/>
          <a:ext cx="1527811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C18" sqref="C18"/>
    </sheetView>
  </sheetViews>
  <sheetFormatPr defaultRowHeight="12.75" x14ac:dyDescent="0.25"/>
  <cols>
    <col min="1" max="1" width="7.7109375" style="1" customWidth="1"/>
    <col min="2" max="2" width="8.5703125" style="1" customWidth="1"/>
    <col min="3" max="3" width="36.42578125" style="1" customWidth="1"/>
    <col min="4" max="4" width="47" style="1" customWidth="1"/>
    <col min="5" max="248" width="9.140625" style="1"/>
    <col min="249" max="249" width="7.7109375" style="1" customWidth="1"/>
    <col min="250" max="250" width="8.5703125" style="1" customWidth="1"/>
    <col min="251" max="251" width="43.7109375" style="1" customWidth="1"/>
    <col min="252" max="252" width="17.7109375" style="1" customWidth="1"/>
    <col min="253" max="253" width="16.28515625" style="1" customWidth="1"/>
    <col min="254" max="254" width="9.140625" style="1"/>
    <col min="255" max="255" width="10" style="1" customWidth="1"/>
    <col min="256" max="504" width="9.140625" style="1"/>
    <col min="505" max="505" width="7.7109375" style="1" customWidth="1"/>
    <col min="506" max="506" width="8.5703125" style="1" customWidth="1"/>
    <col min="507" max="507" width="43.7109375" style="1" customWidth="1"/>
    <col min="508" max="508" width="17.7109375" style="1" customWidth="1"/>
    <col min="509" max="509" width="16.28515625" style="1" customWidth="1"/>
    <col min="510" max="510" width="9.140625" style="1"/>
    <col min="511" max="511" width="10" style="1" customWidth="1"/>
    <col min="512" max="760" width="9.140625" style="1"/>
    <col min="761" max="761" width="7.7109375" style="1" customWidth="1"/>
    <col min="762" max="762" width="8.5703125" style="1" customWidth="1"/>
    <col min="763" max="763" width="43.7109375" style="1" customWidth="1"/>
    <col min="764" max="764" width="17.7109375" style="1" customWidth="1"/>
    <col min="765" max="765" width="16.28515625" style="1" customWidth="1"/>
    <col min="766" max="766" width="9.140625" style="1"/>
    <col min="767" max="767" width="10" style="1" customWidth="1"/>
    <col min="768" max="1016" width="9.140625" style="1"/>
    <col min="1017" max="1017" width="7.7109375" style="1" customWidth="1"/>
    <col min="1018" max="1018" width="8.5703125" style="1" customWidth="1"/>
    <col min="1019" max="1019" width="43.7109375" style="1" customWidth="1"/>
    <col min="1020" max="1020" width="17.7109375" style="1" customWidth="1"/>
    <col min="1021" max="1021" width="16.28515625" style="1" customWidth="1"/>
    <col min="1022" max="1022" width="9.140625" style="1"/>
    <col min="1023" max="1023" width="10" style="1" customWidth="1"/>
    <col min="1024" max="1272" width="9.140625" style="1"/>
    <col min="1273" max="1273" width="7.7109375" style="1" customWidth="1"/>
    <col min="1274" max="1274" width="8.5703125" style="1" customWidth="1"/>
    <col min="1275" max="1275" width="43.7109375" style="1" customWidth="1"/>
    <col min="1276" max="1276" width="17.7109375" style="1" customWidth="1"/>
    <col min="1277" max="1277" width="16.28515625" style="1" customWidth="1"/>
    <col min="1278" max="1278" width="9.140625" style="1"/>
    <col min="1279" max="1279" width="10" style="1" customWidth="1"/>
    <col min="1280" max="1528" width="9.140625" style="1"/>
    <col min="1529" max="1529" width="7.7109375" style="1" customWidth="1"/>
    <col min="1530" max="1530" width="8.5703125" style="1" customWidth="1"/>
    <col min="1531" max="1531" width="43.7109375" style="1" customWidth="1"/>
    <col min="1532" max="1532" width="17.7109375" style="1" customWidth="1"/>
    <col min="1533" max="1533" width="16.28515625" style="1" customWidth="1"/>
    <col min="1534" max="1534" width="9.140625" style="1"/>
    <col min="1535" max="1535" width="10" style="1" customWidth="1"/>
    <col min="1536" max="1784" width="9.140625" style="1"/>
    <col min="1785" max="1785" width="7.7109375" style="1" customWidth="1"/>
    <col min="1786" max="1786" width="8.5703125" style="1" customWidth="1"/>
    <col min="1787" max="1787" width="43.7109375" style="1" customWidth="1"/>
    <col min="1788" max="1788" width="17.7109375" style="1" customWidth="1"/>
    <col min="1789" max="1789" width="16.28515625" style="1" customWidth="1"/>
    <col min="1790" max="1790" width="9.140625" style="1"/>
    <col min="1791" max="1791" width="10" style="1" customWidth="1"/>
    <col min="1792" max="2040" width="9.140625" style="1"/>
    <col min="2041" max="2041" width="7.7109375" style="1" customWidth="1"/>
    <col min="2042" max="2042" width="8.5703125" style="1" customWidth="1"/>
    <col min="2043" max="2043" width="43.7109375" style="1" customWidth="1"/>
    <col min="2044" max="2044" width="17.7109375" style="1" customWidth="1"/>
    <col min="2045" max="2045" width="16.28515625" style="1" customWidth="1"/>
    <col min="2046" max="2046" width="9.140625" style="1"/>
    <col min="2047" max="2047" width="10" style="1" customWidth="1"/>
    <col min="2048" max="2296" width="9.140625" style="1"/>
    <col min="2297" max="2297" width="7.7109375" style="1" customWidth="1"/>
    <col min="2298" max="2298" width="8.5703125" style="1" customWidth="1"/>
    <col min="2299" max="2299" width="43.7109375" style="1" customWidth="1"/>
    <col min="2300" max="2300" width="17.7109375" style="1" customWidth="1"/>
    <col min="2301" max="2301" width="16.28515625" style="1" customWidth="1"/>
    <col min="2302" max="2302" width="9.140625" style="1"/>
    <col min="2303" max="2303" width="10" style="1" customWidth="1"/>
    <col min="2304" max="2552" width="9.140625" style="1"/>
    <col min="2553" max="2553" width="7.7109375" style="1" customWidth="1"/>
    <col min="2554" max="2554" width="8.5703125" style="1" customWidth="1"/>
    <col min="2555" max="2555" width="43.7109375" style="1" customWidth="1"/>
    <col min="2556" max="2556" width="17.7109375" style="1" customWidth="1"/>
    <col min="2557" max="2557" width="16.28515625" style="1" customWidth="1"/>
    <col min="2558" max="2558" width="9.140625" style="1"/>
    <col min="2559" max="2559" width="10" style="1" customWidth="1"/>
    <col min="2560" max="2808" width="9.140625" style="1"/>
    <col min="2809" max="2809" width="7.7109375" style="1" customWidth="1"/>
    <col min="2810" max="2810" width="8.5703125" style="1" customWidth="1"/>
    <col min="2811" max="2811" width="43.7109375" style="1" customWidth="1"/>
    <col min="2812" max="2812" width="17.7109375" style="1" customWidth="1"/>
    <col min="2813" max="2813" width="16.28515625" style="1" customWidth="1"/>
    <col min="2814" max="2814" width="9.140625" style="1"/>
    <col min="2815" max="2815" width="10" style="1" customWidth="1"/>
    <col min="2816" max="3064" width="9.140625" style="1"/>
    <col min="3065" max="3065" width="7.7109375" style="1" customWidth="1"/>
    <col min="3066" max="3066" width="8.5703125" style="1" customWidth="1"/>
    <col min="3067" max="3067" width="43.7109375" style="1" customWidth="1"/>
    <col min="3068" max="3068" width="17.7109375" style="1" customWidth="1"/>
    <col min="3069" max="3069" width="16.28515625" style="1" customWidth="1"/>
    <col min="3070" max="3070" width="9.140625" style="1"/>
    <col min="3071" max="3071" width="10" style="1" customWidth="1"/>
    <col min="3072" max="3320" width="9.140625" style="1"/>
    <col min="3321" max="3321" width="7.7109375" style="1" customWidth="1"/>
    <col min="3322" max="3322" width="8.5703125" style="1" customWidth="1"/>
    <col min="3323" max="3323" width="43.7109375" style="1" customWidth="1"/>
    <col min="3324" max="3324" width="17.7109375" style="1" customWidth="1"/>
    <col min="3325" max="3325" width="16.28515625" style="1" customWidth="1"/>
    <col min="3326" max="3326" width="9.140625" style="1"/>
    <col min="3327" max="3327" width="10" style="1" customWidth="1"/>
    <col min="3328" max="3576" width="9.140625" style="1"/>
    <col min="3577" max="3577" width="7.7109375" style="1" customWidth="1"/>
    <col min="3578" max="3578" width="8.5703125" style="1" customWidth="1"/>
    <col min="3579" max="3579" width="43.7109375" style="1" customWidth="1"/>
    <col min="3580" max="3580" width="17.7109375" style="1" customWidth="1"/>
    <col min="3581" max="3581" width="16.28515625" style="1" customWidth="1"/>
    <col min="3582" max="3582" width="9.140625" style="1"/>
    <col min="3583" max="3583" width="10" style="1" customWidth="1"/>
    <col min="3584" max="3832" width="9.140625" style="1"/>
    <col min="3833" max="3833" width="7.7109375" style="1" customWidth="1"/>
    <col min="3834" max="3834" width="8.5703125" style="1" customWidth="1"/>
    <col min="3835" max="3835" width="43.7109375" style="1" customWidth="1"/>
    <col min="3836" max="3836" width="17.7109375" style="1" customWidth="1"/>
    <col min="3837" max="3837" width="16.28515625" style="1" customWidth="1"/>
    <col min="3838" max="3838" width="9.140625" style="1"/>
    <col min="3839" max="3839" width="10" style="1" customWidth="1"/>
    <col min="3840" max="4088" width="9.140625" style="1"/>
    <col min="4089" max="4089" width="7.7109375" style="1" customWidth="1"/>
    <col min="4090" max="4090" width="8.5703125" style="1" customWidth="1"/>
    <col min="4091" max="4091" width="43.7109375" style="1" customWidth="1"/>
    <col min="4092" max="4092" width="17.7109375" style="1" customWidth="1"/>
    <col min="4093" max="4093" width="16.28515625" style="1" customWidth="1"/>
    <col min="4094" max="4094" width="9.140625" style="1"/>
    <col min="4095" max="4095" width="10" style="1" customWidth="1"/>
    <col min="4096" max="4344" width="9.140625" style="1"/>
    <col min="4345" max="4345" width="7.7109375" style="1" customWidth="1"/>
    <col min="4346" max="4346" width="8.5703125" style="1" customWidth="1"/>
    <col min="4347" max="4347" width="43.7109375" style="1" customWidth="1"/>
    <col min="4348" max="4348" width="17.7109375" style="1" customWidth="1"/>
    <col min="4349" max="4349" width="16.28515625" style="1" customWidth="1"/>
    <col min="4350" max="4350" width="9.140625" style="1"/>
    <col min="4351" max="4351" width="10" style="1" customWidth="1"/>
    <col min="4352" max="4600" width="9.140625" style="1"/>
    <col min="4601" max="4601" width="7.7109375" style="1" customWidth="1"/>
    <col min="4602" max="4602" width="8.5703125" style="1" customWidth="1"/>
    <col min="4603" max="4603" width="43.7109375" style="1" customWidth="1"/>
    <col min="4604" max="4604" width="17.7109375" style="1" customWidth="1"/>
    <col min="4605" max="4605" width="16.28515625" style="1" customWidth="1"/>
    <col min="4606" max="4606" width="9.140625" style="1"/>
    <col min="4607" max="4607" width="10" style="1" customWidth="1"/>
    <col min="4608" max="4856" width="9.140625" style="1"/>
    <col min="4857" max="4857" width="7.7109375" style="1" customWidth="1"/>
    <col min="4858" max="4858" width="8.5703125" style="1" customWidth="1"/>
    <col min="4859" max="4859" width="43.7109375" style="1" customWidth="1"/>
    <col min="4860" max="4860" width="17.7109375" style="1" customWidth="1"/>
    <col min="4861" max="4861" width="16.28515625" style="1" customWidth="1"/>
    <col min="4862" max="4862" width="9.140625" style="1"/>
    <col min="4863" max="4863" width="10" style="1" customWidth="1"/>
    <col min="4864" max="5112" width="9.140625" style="1"/>
    <col min="5113" max="5113" width="7.7109375" style="1" customWidth="1"/>
    <col min="5114" max="5114" width="8.5703125" style="1" customWidth="1"/>
    <col min="5115" max="5115" width="43.7109375" style="1" customWidth="1"/>
    <col min="5116" max="5116" width="17.7109375" style="1" customWidth="1"/>
    <col min="5117" max="5117" width="16.28515625" style="1" customWidth="1"/>
    <col min="5118" max="5118" width="9.140625" style="1"/>
    <col min="5119" max="5119" width="10" style="1" customWidth="1"/>
    <col min="5120" max="5368" width="9.140625" style="1"/>
    <col min="5369" max="5369" width="7.7109375" style="1" customWidth="1"/>
    <col min="5370" max="5370" width="8.5703125" style="1" customWidth="1"/>
    <col min="5371" max="5371" width="43.7109375" style="1" customWidth="1"/>
    <col min="5372" max="5372" width="17.7109375" style="1" customWidth="1"/>
    <col min="5373" max="5373" width="16.28515625" style="1" customWidth="1"/>
    <col min="5374" max="5374" width="9.140625" style="1"/>
    <col min="5375" max="5375" width="10" style="1" customWidth="1"/>
    <col min="5376" max="5624" width="9.140625" style="1"/>
    <col min="5625" max="5625" width="7.7109375" style="1" customWidth="1"/>
    <col min="5626" max="5626" width="8.5703125" style="1" customWidth="1"/>
    <col min="5627" max="5627" width="43.7109375" style="1" customWidth="1"/>
    <col min="5628" max="5628" width="17.7109375" style="1" customWidth="1"/>
    <col min="5629" max="5629" width="16.28515625" style="1" customWidth="1"/>
    <col min="5630" max="5630" width="9.140625" style="1"/>
    <col min="5631" max="5631" width="10" style="1" customWidth="1"/>
    <col min="5632" max="5880" width="9.140625" style="1"/>
    <col min="5881" max="5881" width="7.7109375" style="1" customWidth="1"/>
    <col min="5882" max="5882" width="8.5703125" style="1" customWidth="1"/>
    <col min="5883" max="5883" width="43.7109375" style="1" customWidth="1"/>
    <col min="5884" max="5884" width="17.7109375" style="1" customWidth="1"/>
    <col min="5885" max="5885" width="16.28515625" style="1" customWidth="1"/>
    <col min="5886" max="5886" width="9.140625" style="1"/>
    <col min="5887" max="5887" width="10" style="1" customWidth="1"/>
    <col min="5888" max="6136" width="9.140625" style="1"/>
    <col min="6137" max="6137" width="7.7109375" style="1" customWidth="1"/>
    <col min="6138" max="6138" width="8.5703125" style="1" customWidth="1"/>
    <col min="6139" max="6139" width="43.7109375" style="1" customWidth="1"/>
    <col min="6140" max="6140" width="17.7109375" style="1" customWidth="1"/>
    <col min="6141" max="6141" width="16.28515625" style="1" customWidth="1"/>
    <col min="6142" max="6142" width="9.140625" style="1"/>
    <col min="6143" max="6143" width="10" style="1" customWidth="1"/>
    <col min="6144" max="6392" width="9.140625" style="1"/>
    <col min="6393" max="6393" width="7.7109375" style="1" customWidth="1"/>
    <col min="6394" max="6394" width="8.5703125" style="1" customWidth="1"/>
    <col min="6395" max="6395" width="43.7109375" style="1" customWidth="1"/>
    <col min="6396" max="6396" width="17.7109375" style="1" customWidth="1"/>
    <col min="6397" max="6397" width="16.28515625" style="1" customWidth="1"/>
    <col min="6398" max="6398" width="9.140625" style="1"/>
    <col min="6399" max="6399" width="10" style="1" customWidth="1"/>
    <col min="6400" max="6648" width="9.140625" style="1"/>
    <col min="6649" max="6649" width="7.7109375" style="1" customWidth="1"/>
    <col min="6650" max="6650" width="8.5703125" style="1" customWidth="1"/>
    <col min="6651" max="6651" width="43.7109375" style="1" customWidth="1"/>
    <col min="6652" max="6652" width="17.7109375" style="1" customWidth="1"/>
    <col min="6653" max="6653" width="16.28515625" style="1" customWidth="1"/>
    <col min="6654" max="6654" width="9.140625" style="1"/>
    <col min="6655" max="6655" width="10" style="1" customWidth="1"/>
    <col min="6656" max="6904" width="9.140625" style="1"/>
    <col min="6905" max="6905" width="7.7109375" style="1" customWidth="1"/>
    <col min="6906" max="6906" width="8.5703125" style="1" customWidth="1"/>
    <col min="6907" max="6907" width="43.7109375" style="1" customWidth="1"/>
    <col min="6908" max="6908" width="17.7109375" style="1" customWidth="1"/>
    <col min="6909" max="6909" width="16.28515625" style="1" customWidth="1"/>
    <col min="6910" max="6910" width="9.140625" style="1"/>
    <col min="6911" max="6911" width="10" style="1" customWidth="1"/>
    <col min="6912" max="7160" width="9.140625" style="1"/>
    <col min="7161" max="7161" width="7.7109375" style="1" customWidth="1"/>
    <col min="7162" max="7162" width="8.5703125" style="1" customWidth="1"/>
    <col min="7163" max="7163" width="43.7109375" style="1" customWidth="1"/>
    <col min="7164" max="7164" width="17.7109375" style="1" customWidth="1"/>
    <col min="7165" max="7165" width="16.28515625" style="1" customWidth="1"/>
    <col min="7166" max="7166" width="9.140625" style="1"/>
    <col min="7167" max="7167" width="10" style="1" customWidth="1"/>
    <col min="7168" max="7416" width="9.140625" style="1"/>
    <col min="7417" max="7417" width="7.7109375" style="1" customWidth="1"/>
    <col min="7418" max="7418" width="8.5703125" style="1" customWidth="1"/>
    <col min="7419" max="7419" width="43.7109375" style="1" customWidth="1"/>
    <col min="7420" max="7420" width="17.7109375" style="1" customWidth="1"/>
    <col min="7421" max="7421" width="16.28515625" style="1" customWidth="1"/>
    <col min="7422" max="7422" width="9.140625" style="1"/>
    <col min="7423" max="7423" width="10" style="1" customWidth="1"/>
    <col min="7424" max="7672" width="9.140625" style="1"/>
    <col min="7673" max="7673" width="7.7109375" style="1" customWidth="1"/>
    <col min="7674" max="7674" width="8.5703125" style="1" customWidth="1"/>
    <col min="7675" max="7675" width="43.7109375" style="1" customWidth="1"/>
    <col min="7676" max="7676" width="17.7109375" style="1" customWidth="1"/>
    <col min="7677" max="7677" width="16.28515625" style="1" customWidth="1"/>
    <col min="7678" max="7678" width="9.140625" style="1"/>
    <col min="7679" max="7679" width="10" style="1" customWidth="1"/>
    <col min="7680" max="7928" width="9.140625" style="1"/>
    <col min="7929" max="7929" width="7.7109375" style="1" customWidth="1"/>
    <col min="7930" max="7930" width="8.5703125" style="1" customWidth="1"/>
    <col min="7931" max="7931" width="43.7109375" style="1" customWidth="1"/>
    <col min="7932" max="7932" width="17.7109375" style="1" customWidth="1"/>
    <col min="7933" max="7933" width="16.28515625" style="1" customWidth="1"/>
    <col min="7934" max="7934" width="9.140625" style="1"/>
    <col min="7935" max="7935" width="10" style="1" customWidth="1"/>
    <col min="7936" max="8184" width="9.140625" style="1"/>
    <col min="8185" max="8185" width="7.7109375" style="1" customWidth="1"/>
    <col min="8186" max="8186" width="8.5703125" style="1" customWidth="1"/>
    <col min="8187" max="8187" width="43.7109375" style="1" customWidth="1"/>
    <col min="8188" max="8188" width="17.7109375" style="1" customWidth="1"/>
    <col min="8189" max="8189" width="16.28515625" style="1" customWidth="1"/>
    <col min="8190" max="8190" width="9.140625" style="1"/>
    <col min="8191" max="8191" width="10" style="1" customWidth="1"/>
    <col min="8192" max="8440" width="9.140625" style="1"/>
    <col min="8441" max="8441" width="7.7109375" style="1" customWidth="1"/>
    <col min="8442" max="8442" width="8.5703125" style="1" customWidth="1"/>
    <col min="8443" max="8443" width="43.7109375" style="1" customWidth="1"/>
    <col min="8444" max="8444" width="17.7109375" style="1" customWidth="1"/>
    <col min="8445" max="8445" width="16.28515625" style="1" customWidth="1"/>
    <col min="8446" max="8446" width="9.140625" style="1"/>
    <col min="8447" max="8447" width="10" style="1" customWidth="1"/>
    <col min="8448" max="8696" width="9.140625" style="1"/>
    <col min="8697" max="8697" width="7.7109375" style="1" customWidth="1"/>
    <col min="8698" max="8698" width="8.5703125" style="1" customWidth="1"/>
    <col min="8699" max="8699" width="43.7109375" style="1" customWidth="1"/>
    <col min="8700" max="8700" width="17.7109375" style="1" customWidth="1"/>
    <col min="8701" max="8701" width="16.28515625" style="1" customWidth="1"/>
    <col min="8702" max="8702" width="9.140625" style="1"/>
    <col min="8703" max="8703" width="10" style="1" customWidth="1"/>
    <col min="8704" max="8952" width="9.140625" style="1"/>
    <col min="8953" max="8953" width="7.7109375" style="1" customWidth="1"/>
    <col min="8954" max="8954" width="8.5703125" style="1" customWidth="1"/>
    <col min="8955" max="8955" width="43.7109375" style="1" customWidth="1"/>
    <col min="8956" max="8956" width="17.7109375" style="1" customWidth="1"/>
    <col min="8957" max="8957" width="16.28515625" style="1" customWidth="1"/>
    <col min="8958" max="8958" width="9.140625" style="1"/>
    <col min="8959" max="8959" width="10" style="1" customWidth="1"/>
    <col min="8960" max="9208" width="9.140625" style="1"/>
    <col min="9209" max="9209" width="7.7109375" style="1" customWidth="1"/>
    <col min="9210" max="9210" width="8.5703125" style="1" customWidth="1"/>
    <col min="9211" max="9211" width="43.7109375" style="1" customWidth="1"/>
    <col min="9212" max="9212" width="17.7109375" style="1" customWidth="1"/>
    <col min="9213" max="9213" width="16.28515625" style="1" customWidth="1"/>
    <col min="9214" max="9214" width="9.140625" style="1"/>
    <col min="9215" max="9215" width="10" style="1" customWidth="1"/>
    <col min="9216" max="9464" width="9.140625" style="1"/>
    <col min="9465" max="9465" width="7.7109375" style="1" customWidth="1"/>
    <col min="9466" max="9466" width="8.5703125" style="1" customWidth="1"/>
    <col min="9467" max="9467" width="43.7109375" style="1" customWidth="1"/>
    <col min="9468" max="9468" width="17.7109375" style="1" customWidth="1"/>
    <col min="9469" max="9469" width="16.28515625" style="1" customWidth="1"/>
    <col min="9470" max="9470" width="9.140625" style="1"/>
    <col min="9471" max="9471" width="10" style="1" customWidth="1"/>
    <col min="9472" max="9720" width="9.140625" style="1"/>
    <col min="9721" max="9721" width="7.7109375" style="1" customWidth="1"/>
    <col min="9722" max="9722" width="8.5703125" style="1" customWidth="1"/>
    <col min="9723" max="9723" width="43.7109375" style="1" customWidth="1"/>
    <col min="9724" max="9724" width="17.7109375" style="1" customWidth="1"/>
    <col min="9725" max="9725" width="16.28515625" style="1" customWidth="1"/>
    <col min="9726" max="9726" width="9.140625" style="1"/>
    <col min="9727" max="9727" width="10" style="1" customWidth="1"/>
    <col min="9728" max="9976" width="9.140625" style="1"/>
    <col min="9977" max="9977" width="7.7109375" style="1" customWidth="1"/>
    <col min="9978" max="9978" width="8.5703125" style="1" customWidth="1"/>
    <col min="9979" max="9979" width="43.7109375" style="1" customWidth="1"/>
    <col min="9980" max="9980" width="17.7109375" style="1" customWidth="1"/>
    <col min="9981" max="9981" width="16.28515625" style="1" customWidth="1"/>
    <col min="9982" max="9982" width="9.140625" style="1"/>
    <col min="9983" max="9983" width="10" style="1" customWidth="1"/>
    <col min="9984" max="10232" width="9.140625" style="1"/>
    <col min="10233" max="10233" width="7.7109375" style="1" customWidth="1"/>
    <col min="10234" max="10234" width="8.5703125" style="1" customWidth="1"/>
    <col min="10235" max="10235" width="43.7109375" style="1" customWidth="1"/>
    <col min="10236" max="10236" width="17.7109375" style="1" customWidth="1"/>
    <col min="10237" max="10237" width="16.28515625" style="1" customWidth="1"/>
    <col min="10238" max="10238" width="9.140625" style="1"/>
    <col min="10239" max="10239" width="10" style="1" customWidth="1"/>
    <col min="10240" max="10488" width="9.140625" style="1"/>
    <col min="10489" max="10489" width="7.7109375" style="1" customWidth="1"/>
    <col min="10490" max="10490" width="8.5703125" style="1" customWidth="1"/>
    <col min="10491" max="10491" width="43.7109375" style="1" customWidth="1"/>
    <col min="10492" max="10492" width="17.7109375" style="1" customWidth="1"/>
    <col min="10493" max="10493" width="16.28515625" style="1" customWidth="1"/>
    <col min="10494" max="10494" width="9.140625" style="1"/>
    <col min="10495" max="10495" width="10" style="1" customWidth="1"/>
    <col min="10496" max="10744" width="9.140625" style="1"/>
    <col min="10745" max="10745" width="7.7109375" style="1" customWidth="1"/>
    <col min="10746" max="10746" width="8.5703125" style="1" customWidth="1"/>
    <col min="10747" max="10747" width="43.7109375" style="1" customWidth="1"/>
    <col min="10748" max="10748" width="17.7109375" style="1" customWidth="1"/>
    <col min="10749" max="10749" width="16.28515625" style="1" customWidth="1"/>
    <col min="10750" max="10750" width="9.140625" style="1"/>
    <col min="10751" max="10751" width="10" style="1" customWidth="1"/>
    <col min="10752" max="11000" width="9.140625" style="1"/>
    <col min="11001" max="11001" width="7.7109375" style="1" customWidth="1"/>
    <col min="11002" max="11002" width="8.5703125" style="1" customWidth="1"/>
    <col min="11003" max="11003" width="43.7109375" style="1" customWidth="1"/>
    <col min="11004" max="11004" width="17.7109375" style="1" customWidth="1"/>
    <col min="11005" max="11005" width="16.28515625" style="1" customWidth="1"/>
    <col min="11006" max="11006" width="9.140625" style="1"/>
    <col min="11007" max="11007" width="10" style="1" customWidth="1"/>
    <col min="11008" max="11256" width="9.140625" style="1"/>
    <col min="11257" max="11257" width="7.7109375" style="1" customWidth="1"/>
    <col min="11258" max="11258" width="8.5703125" style="1" customWidth="1"/>
    <col min="11259" max="11259" width="43.7109375" style="1" customWidth="1"/>
    <col min="11260" max="11260" width="17.7109375" style="1" customWidth="1"/>
    <col min="11261" max="11261" width="16.28515625" style="1" customWidth="1"/>
    <col min="11262" max="11262" width="9.140625" style="1"/>
    <col min="11263" max="11263" width="10" style="1" customWidth="1"/>
    <col min="11264" max="11512" width="9.140625" style="1"/>
    <col min="11513" max="11513" width="7.7109375" style="1" customWidth="1"/>
    <col min="11514" max="11514" width="8.5703125" style="1" customWidth="1"/>
    <col min="11515" max="11515" width="43.7109375" style="1" customWidth="1"/>
    <col min="11516" max="11516" width="17.7109375" style="1" customWidth="1"/>
    <col min="11517" max="11517" width="16.28515625" style="1" customWidth="1"/>
    <col min="11518" max="11518" width="9.140625" style="1"/>
    <col min="11519" max="11519" width="10" style="1" customWidth="1"/>
    <col min="11520" max="11768" width="9.140625" style="1"/>
    <col min="11769" max="11769" width="7.7109375" style="1" customWidth="1"/>
    <col min="11770" max="11770" width="8.5703125" style="1" customWidth="1"/>
    <col min="11771" max="11771" width="43.7109375" style="1" customWidth="1"/>
    <col min="11772" max="11772" width="17.7109375" style="1" customWidth="1"/>
    <col min="11773" max="11773" width="16.28515625" style="1" customWidth="1"/>
    <col min="11774" max="11774" width="9.140625" style="1"/>
    <col min="11775" max="11775" width="10" style="1" customWidth="1"/>
    <col min="11776" max="12024" width="9.140625" style="1"/>
    <col min="12025" max="12025" width="7.7109375" style="1" customWidth="1"/>
    <col min="12026" max="12026" width="8.5703125" style="1" customWidth="1"/>
    <col min="12027" max="12027" width="43.7109375" style="1" customWidth="1"/>
    <col min="12028" max="12028" width="17.7109375" style="1" customWidth="1"/>
    <col min="12029" max="12029" width="16.28515625" style="1" customWidth="1"/>
    <col min="12030" max="12030" width="9.140625" style="1"/>
    <col min="12031" max="12031" width="10" style="1" customWidth="1"/>
    <col min="12032" max="12280" width="9.140625" style="1"/>
    <col min="12281" max="12281" width="7.7109375" style="1" customWidth="1"/>
    <col min="12282" max="12282" width="8.5703125" style="1" customWidth="1"/>
    <col min="12283" max="12283" width="43.7109375" style="1" customWidth="1"/>
    <col min="12284" max="12284" width="17.7109375" style="1" customWidth="1"/>
    <col min="12285" max="12285" width="16.28515625" style="1" customWidth="1"/>
    <col min="12286" max="12286" width="9.140625" style="1"/>
    <col min="12287" max="12287" width="10" style="1" customWidth="1"/>
    <col min="12288" max="12536" width="9.140625" style="1"/>
    <col min="12537" max="12537" width="7.7109375" style="1" customWidth="1"/>
    <col min="12538" max="12538" width="8.5703125" style="1" customWidth="1"/>
    <col min="12539" max="12539" width="43.7109375" style="1" customWidth="1"/>
    <col min="12540" max="12540" width="17.7109375" style="1" customWidth="1"/>
    <col min="12541" max="12541" width="16.28515625" style="1" customWidth="1"/>
    <col min="12542" max="12542" width="9.140625" style="1"/>
    <col min="12543" max="12543" width="10" style="1" customWidth="1"/>
    <col min="12544" max="12792" width="9.140625" style="1"/>
    <col min="12793" max="12793" width="7.7109375" style="1" customWidth="1"/>
    <col min="12794" max="12794" width="8.5703125" style="1" customWidth="1"/>
    <col min="12795" max="12795" width="43.7109375" style="1" customWidth="1"/>
    <col min="12796" max="12796" width="17.7109375" style="1" customWidth="1"/>
    <col min="12797" max="12797" width="16.28515625" style="1" customWidth="1"/>
    <col min="12798" max="12798" width="9.140625" style="1"/>
    <col min="12799" max="12799" width="10" style="1" customWidth="1"/>
    <col min="12800" max="13048" width="9.140625" style="1"/>
    <col min="13049" max="13049" width="7.7109375" style="1" customWidth="1"/>
    <col min="13050" max="13050" width="8.5703125" style="1" customWidth="1"/>
    <col min="13051" max="13051" width="43.7109375" style="1" customWidth="1"/>
    <col min="13052" max="13052" width="17.7109375" style="1" customWidth="1"/>
    <col min="13053" max="13053" width="16.28515625" style="1" customWidth="1"/>
    <col min="13054" max="13054" width="9.140625" style="1"/>
    <col min="13055" max="13055" width="10" style="1" customWidth="1"/>
    <col min="13056" max="13304" width="9.140625" style="1"/>
    <col min="13305" max="13305" width="7.7109375" style="1" customWidth="1"/>
    <col min="13306" max="13306" width="8.5703125" style="1" customWidth="1"/>
    <col min="13307" max="13307" width="43.7109375" style="1" customWidth="1"/>
    <col min="13308" max="13308" width="17.7109375" style="1" customWidth="1"/>
    <col min="13309" max="13309" width="16.28515625" style="1" customWidth="1"/>
    <col min="13310" max="13310" width="9.140625" style="1"/>
    <col min="13311" max="13311" width="10" style="1" customWidth="1"/>
    <col min="13312" max="13560" width="9.140625" style="1"/>
    <col min="13561" max="13561" width="7.7109375" style="1" customWidth="1"/>
    <col min="13562" max="13562" width="8.5703125" style="1" customWidth="1"/>
    <col min="13563" max="13563" width="43.7109375" style="1" customWidth="1"/>
    <col min="13564" max="13564" width="17.7109375" style="1" customWidth="1"/>
    <col min="13565" max="13565" width="16.28515625" style="1" customWidth="1"/>
    <col min="13566" max="13566" width="9.140625" style="1"/>
    <col min="13567" max="13567" width="10" style="1" customWidth="1"/>
    <col min="13568" max="13816" width="9.140625" style="1"/>
    <col min="13817" max="13817" width="7.7109375" style="1" customWidth="1"/>
    <col min="13818" max="13818" width="8.5703125" style="1" customWidth="1"/>
    <col min="13819" max="13819" width="43.7109375" style="1" customWidth="1"/>
    <col min="13820" max="13820" width="17.7109375" style="1" customWidth="1"/>
    <col min="13821" max="13821" width="16.28515625" style="1" customWidth="1"/>
    <col min="13822" max="13822" width="9.140625" style="1"/>
    <col min="13823" max="13823" width="10" style="1" customWidth="1"/>
    <col min="13824" max="14072" width="9.140625" style="1"/>
    <col min="14073" max="14073" width="7.7109375" style="1" customWidth="1"/>
    <col min="14074" max="14074" width="8.5703125" style="1" customWidth="1"/>
    <col min="14075" max="14075" width="43.7109375" style="1" customWidth="1"/>
    <col min="14076" max="14076" width="17.7109375" style="1" customWidth="1"/>
    <col min="14077" max="14077" width="16.28515625" style="1" customWidth="1"/>
    <col min="14078" max="14078" width="9.140625" style="1"/>
    <col min="14079" max="14079" width="10" style="1" customWidth="1"/>
    <col min="14080" max="14328" width="9.140625" style="1"/>
    <col min="14329" max="14329" width="7.7109375" style="1" customWidth="1"/>
    <col min="14330" max="14330" width="8.5703125" style="1" customWidth="1"/>
    <col min="14331" max="14331" width="43.7109375" style="1" customWidth="1"/>
    <col min="14332" max="14332" width="17.7109375" style="1" customWidth="1"/>
    <col min="14333" max="14333" width="16.28515625" style="1" customWidth="1"/>
    <col min="14334" max="14334" width="9.140625" style="1"/>
    <col min="14335" max="14335" width="10" style="1" customWidth="1"/>
    <col min="14336" max="14584" width="9.140625" style="1"/>
    <col min="14585" max="14585" width="7.7109375" style="1" customWidth="1"/>
    <col min="14586" max="14586" width="8.5703125" style="1" customWidth="1"/>
    <col min="14587" max="14587" width="43.7109375" style="1" customWidth="1"/>
    <col min="14588" max="14588" width="17.7109375" style="1" customWidth="1"/>
    <col min="14589" max="14589" width="16.28515625" style="1" customWidth="1"/>
    <col min="14590" max="14590" width="9.140625" style="1"/>
    <col min="14591" max="14591" width="10" style="1" customWidth="1"/>
    <col min="14592" max="14840" width="9.140625" style="1"/>
    <col min="14841" max="14841" width="7.7109375" style="1" customWidth="1"/>
    <col min="14842" max="14842" width="8.5703125" style="1" customWidth="1"/>
    <col min="14843" max="14843" width="43.7109375" style="1" customWidth="1"/>
    <col min="14844" max="14844" width="17.7109375" style="1" customWidth="1"/>
    <col min="14845" max="14845" width="16.28515625" style="1" customWidth="1"/>
    <col min="14846" max="14846" width="9.140625" style="1"/>
    <col min="14847" max="14847" width="10" style="1" customWidth="1"/>
    <col min="14848" max="15096" width="9.140625" style="1"/>
    <col min="15097" max="15097" width="7.7109375" style="1" customWidth="1"/>
    <col min="15098" max="15098" width="8.5703125" style="1" customWidth="1"/>
    <col min="15099" max="15099" width="43.7109375" style="1" customWidth="1"/>
    <col min="15100" max="15100" width="17.7109375" style="1" customWidth="1"/>
    <col min="15101" max="15101" width="16.28515625" style="1" customWidth="1"/>
    <col min="15102" max="15102" width="9.140625" style="1"/>
    <col min="15103" max="15103" width="10" style="1" customWidth="1"/>
    <col min="15104" max="15352" width="9.140625" style="1"/>
    <col min="15353" max="15353" width="7.7109375" style="1" customWidth="1"/>
    <col min="15354" max="15354" width="8.5703125" style="1" customWidth="1"/>
    <col min="15355" max="15355" width="43.7109375" style="1" customWidth="1"/>
    <col min="15356" max="15356" width="17.7109375" style="1" customWidth="1"/>
    <col min="15357" max="15357" width="16.28515625" style="1" customWidth="1"/>
    <col min="15358" max="15358" width="9.140625" style="1"/>
    <col min="15359" max="15359" width="10" style="1" customWidth="1"/>
    <col min="15360" max="15608" width="9.140625" style="1"/>
    <col min="15609" max="15609" width="7.7109375" style="1" customWidth="1"/>
    <col min="15610" max="15610" width="8.5703125" style="1" customWidth="1"/>
    <col min="15611" max="15611" width="43.7109375" style="1" customWidth="1"/>
    <col min="15612" max="15612" width="17.7109375" style="1" customWidth="1"/>
    <col min="15613" max="15613" width="16.28515625" style="1" customWidth="1"/>
    <col min="15614" max="15614" width="9.140625" style="1"/>
    <col min="15615" max="15615" width="10" style="1" customWidth="1"/>
    <col min="15616" max="15864" width="9.140625" style="1"/>
    <col min="15865" max="15865" width="7.7109375" style="1" customWidth="1"/>
    <col min="15866" max="15866" width="8.5703125" style="1" customWidth="1"/>
    <col min="15867" max="15867" width="43.7109375" style="1" customWidth="1"/>
    <col min="15868" max="15868" width="17.7109375" style="1" customWidth="1"/>
    <col min="15869" max="15869" width="16.28515625" style="1" customWidth="1"/>
    <col min="15870" max="15870" width="9.140625" style="1"/>
    <col min="15871" max="15871" width="10" style="1" customWidth="1"/>
    <col min="15872" max="16120" width="9.140625" style="1"/>
    <col min="16121" max="16121" width="7.7109375" style="1" customWidth="1"/>
    <col min="16122" max="16122" width="8.5703125" style="1" customWidth="1"/>
    <col min="16123" max="16123" width="43.7109375" style="1" customWidth="1"/>
    <col min="16124" max="16124" width="17.7109375" style="1" customWidth="1"/>
    <col min="16125" max="16125" width="16.28515625" style="1" customWidth="1"/>
    <col min="16126" max="16126" width="9.140625" style="1"/>
    <col min="16127" max="16127" width="10" style="1" customWidth="1"/>
    <col min="16128" max="16384" width="9.140625" style="1"/>
  </cols>
  <sheetData>
    <row r="1" spans="1:4" x14ac:dyDescent="0.25">
      <c r="B1" s="237" t="s">
        <v>79</v>
      </c>
      <c r="C1" s="237"/>
      <c r="D1" s="237"/>
    </row>
    <row r="2" spans="1:4" x14ac:dyDescent="0.25">
      <c r="C2" s="244"/>
      <c r="D2" s="244"/>
    </row>
    <row r="3" spans="1:4" ht="18.75" customHeight="1" x14ac:dyDescent="0.25">
      <c r="A3" s="2"/>
      <c r="B3" s="240" t="s">
        <v>110</v>
      </c>
      <c r="C3" s="241"/>
      <c r="D3" s="241"/>
    </row>
    <row r="4" spans="1:4" x14ac:dyDescent="0.25">
      <c r="B4" s="242"/>
      <c r="C4" s="242"/>
      <c r="D4" s="242"/>
    </row>
    <row r="5" spans="1:4" x14ac:dyDescent="0.25">
      <c r="C5" s="238" t="s">
        <v>55</v>
      </c>
      <c r="D5" s="239"/>
    </row>
    <row r="6" spans="1:4" x14ac:dyDescent="0.25">
      <c r="C6" s="243"/>
      <c r="D6" s="243"/>
    </row>
    <row r="7" spans="1:4" x14ac:dyDescent="0.25">
      <c r="B7" s="3" t="s">
        <v>5</v>
      </c>
      <c r="C7" s="235" t="s">
        <v>97</v>
      </c>
      <c r="D7" s="4" t="s">
        <v>98</v>
      </c>
    </row>
    <row r="8" spans="1:4" x14ac:dyDescent="0.25">
      <c r="B8" s="5"/>
      <c r="C8" s="236"/>
      <c r="D8" s="6" t="s">
        <v>99</v>
      </c>
    </row>
    <row r="9" spans="1:4" x14ac:dyDescent="0.25">
      <c r="B9" s="7">
        <v>1</v>
      </c>
      <c r="C9" s="207" t="s">
        <v>157</v>
      </c>
      <c r="D9" s="9">
        <f>'-1 სართული სამშენებლო'!K69</f>
        <v>0</v>
      </c>
    </row>
    <row r="10" spans="1:4" x14ac:dyDescent="0.25">
      <c r="B10" s="7">
        <v>2</v>
      </c>
      <c r="C10" s="208" t="s">
        <v>147</v>
      </c>
      <c r="D10" s="9">
        <f>'1 სართული სამშენებლო'!K93</f>
        <v>0</v>
      </c>
    </row>
    <row r="11" spans="1:4" x14ac:dyDescent="0.25">
      <c r="B11" s="7">
        <v>3</v>
      </c>
      <c r="C11" s="208" t="s">
        <v>125</v>
      </c>
      <c r="D11" s="9">
        <f>'2 სართული სამშენებლო'!K59</f>
        <v>0</v>
      </c>
    </row>
    <row r="12" spans="1:4" x14ac:dyDescent="0.25">
      <c r="B12" s="7">
        <v>4</v>
      </c>
      <c r="C12" s="208" t="s">
        <v>141</v>
      </c>
      <c r="D12" s="9">
        <f>'ფასადის სამუშაოები'!K30</f>
        <v>0</v>
      </c>
    </row>
    <row r="13" spans="1:4" x14ac:dyDescent="0.25">
      <c r="B13" s="7">
        <v>5</v>
      </c>
      <c r="C13" s="8" t="s">
        <v>96</v>
      </c>
      <c r="D13" s="9">
        <f>'ელ. სამუშაოები სუსტი დენები '!K202</f>
        <v>0</v>
      </c>
    </row>
    <row r="14" spans="1:4" x14ac:dyDescent="0.25">
      <c r="B14" s="7">
        <v>6</v>
      </c>
      <c r="C14" s="8" t="s">
        <v>76</v>
      </c>
      <c r="D14" s="9">
        <f>სანტექნიკა!K59</f>
        <v>0</v>
      </c>
    </row>
    <row r="15" spans="1:4" x14ac:dyDescent="0.25">
      <c r="B15" s="7">
        <v>7</v>
      </c>
      <c r="C15" s="8" t="s">
        <v>77</v>
      </c>
      <c r="D15" s="9">
        <f>'ცივი ცხელი წყალი'!K49</f>
        <v>0</v>
      </c>
    </row>
    <row r="16" spans="1:4" x14ac:dyDescent="0.25">
      <c r="B16" s="10"/>
      <c r="C16" s="11" t="s">
        <v>54</v>
      </c>
      <c r="D16" s="12">
        <f>SUM(D9:D15)</f>
        <v>0</v>
      </c>
    </row>
    <row r="17" spans="1:12" x14ac:dyDescent="0.25">
      <c r="B17" s="13"/>
      <c r="C17" s="13"/>
      <c r="D17" s="14"/>
      <c r="E17" s="15"/>
    </row>
    <row r="18" spans="1:12" x14ac:dyDescent="0.25">
      <c r="B18" s="14"/>
      <c r="C18" s="13"/>
      <c r="D18" s="13"/>
    </row>
    <row r="19" spans="1:12" s="21" customFormat="1" ht="15" x14ac:dyDescent="0.25">
      <c r="A19" s="16"/>
      <c r="B19" s="17"/>
      <c r="C19" s="18"/>
      <c r="D19" s="19"/>
      <c r="E19" s="18"/>
      <c r="F19" s="16"/>
      <c r="G19" s="16"/>
      <c r="H19" s="16"/>
      <c r="I19" s="16"/>
      <c r="J19" s="16"/>
      <c r="K19" s="16"/>
      <c r="L19" s="20"/>
    </row>
    <row r="20" spans="1:12" s="21" customFormat="1" ht="15" x14ac:dyDescent="0.25">
      <c r="B20" s="22"/>
      <c r="D20" s="23"/>
      <c r="L20" s="20"/>
    </row>
    <row r="21" spans="1:12" s="21" customFormat="1" ht="15" x14ac:dyDescent="0.25">
      <c r="B21" s="22"/>
      <c r="D21" s="23"/>
      <c r="L21" s="20"/>
    </row>
    <row r="22" spans="1:12" x14ac:dyDescent="0.25">
      <c r="C22" s="15"/>
      <c r="D22" s="15"/>
      <c r="E22" s="15"/>
      <c r="F22" s="15"/>
      <c r="G22" s="15"/>
    </row>
    <row r="23" spans="1:12" s="14" customFormat="1" x14ac:dyDescent="0.25">
      <c r="C23" s="13"/>
      <c r="D23" s="13"/>
      <c r="E23" s="13"/>
      <c r="F23" s="13"/>
      <c r="G23" s="13"/>
    </row>
    <row r="24" spans="1:12" x14ac:dyDescent="0.25">
      <c r="C24" s="15"/>
      <c r="D24" s="15"/>
      <c r="E24" s="15"/>
      <c r="F24" s="15"/>
      <c r="G24" s="15"/>
    </row>
    <row r="25" spans="1:12" x14ac:dyDescent="0.25">
      <c r="C25" s="15"/>
      <c r="D25" s="15"/>
      <c r="E25" s="15"/>
    </row>
  </sheetData>
  <mergeCells count="7">
    <mergeCell ref="C7:C8"/>
    <mergeCell ref="B1:D1"/>
    <mergeCell ref="C5:D5"/>
    <mergeCell ref="B3:D3"/>
    <mergeCell ref="B4:D4"/>
    <mergeCell ref="C6:D6"/>
    <mergeCell ref="C2:D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57" zoomScaleNormal="100" workbookViewId="0">
      <selection activeCell="B64" sqref="B64"/>
    </sheetView>
  </sheetViews>
  <sheetFormatPr defaultRowHeight="15" x14ac:dyDescent="0.25"/>
  <cols>
    <col min="1" max="1" width="3" style="2" bestFit="1" customWidth="1"/>
    <col min="2" max="2" width="57.140625" style="90" customWidth="1"/>
    <col min="3" max="3" width="11.5703125" style="2" customWidth="1"/>
    <col min="4" max="4" width="8" style="91" customWidth="1"/>
    <col min="5" max="5" width="8.85546875" style="2" bestFit="1" customWidth="1"/>
    <col min="6" max="6" width="11.5703125" style="2" customWidth="1"/>
    <col min="7" max="7" width="8.85546875" style="2" bestFit="1" customWidth="1"/>
    <col min="8" max="8" width="9" style="2" customWidth="1"/>
    <col min="9" max="9" width="10.5703125" style="2" bestFit="1" customWidth="1"/>
    <col min="10" max="10" width="11.7109375" style="2" customWidth="1"/>
    <col min="11" max="11" width="10.42578125" style="2" customWidth="1"/>
    <col min="12" max="12" width="25.85546875" style="62" customWidth="1"/>
    <col min="13" max="13" width="48" style="2" customWidth="1"/>
    <col min="14" max="14" width="27.85546875" style="2" customWidth="1"/>
    <col min="15" max="254" width="9.140625" style="2"/>
    <col min="255" max="255" width="5.5703125" style="2" customWidth="1"/>
    <col min="256" max="256" width="32.140625" style="2" customWidth="1"/>
    <col min="257" max="257" width="14.140625" style="2" customWidth="1"/>
    <col min="258" max="258" width="11.140625" style="2" customWidth="1"/>
    <col min="259" max="259" width="11.85546875" style="2" customWidth="1"/>
    <col min="260" max="260" width="10.28515625" style="2" bestFit="1" customWidth="1"/>
    <col min="261" max="261" width="11.5703125" style="2" customWidth="1"/>
    <col min="262" max="262" width="9.140625" style="2"/>
    <col min="263" max="263" width="10.85546875" style="2" customWidth="1"/>
    <col min="264" max="264" width="9.140625" style="2"/>
    <col min="265" max="265" width="10.7109375" style="2" bestFit="1" customWidth="1"/>
    <col min="266" max="510" width="9.140625" style="2"/>
    <col min="511" max="511" width="5.5703125" style="2" customWidth="1"/>
    <col min="512" max="512" width="32.140625" style="2" customWidth="1"/>
    <col min="513" max="513" width="14.140625" style="2" customWidth="1"/>
    <col min="514" max="514" width="11.140625" style="2" customWidth="1"/>
    <col min="515" max="515" width="11.85546875" style="2" customWidth="1"/>
    <col min="516" max="516" width="10.28515625" style="2" bestFit="1" customWidth="1"/>
    <col min="517" max="517" width="11.5703125" style="2" customWidth="1"/>
    <col min="518" max="518" width="9.140625" style="2"/>
    <col min="519" max="519" width="10.85546875" style="2" customWidth="1"/>
    <col min="520" max="520" width="9.140625" style="2"/>
    <col min="521" max="521" width="10.7109375" style="2" bestFit="1" customWidth="1"/>
    <col min="522" max="766" width="9.140625" style="2"/>
    <col min="767" max="767" width="5.5703125" style="2" customWidth="1"/>
    <col min="768" max="768" width="32.140625" style="2" customWidth="1"/>
    <col min="769" max="769" width="14.140625" style="2" customWidth="1"/>
    <col min="770" max="770" width="11.140625" style="2" customWidth="1"/>
    <col min="771" max="771" width="11.85546875" style="2" customWidth="1"/>
    <col min="772" max="772" width="10.28515625" style="2" bestFit="1" customWidth="1"/>
    <col min="773" max="773" width="11.5703125" style="2" customWidth="1"/>
    <col min="774" max="774" width="9.140625" style="2"/>
    <col min="775" max="775" width="10.85546875" style="2" customWidth="1"/>
    <col min="776" max="776" width="9.140625" style="2"/>
    <col min="777" max="777" width="10.7109375" style="2" bestFit="1" customWidth="1"/>
    <col min="778" max="1022" width="9.140625" style="2"/>
    <col min="1023" max="1023" width="5.5703125" style="2" customWidth="1"/>
    <col min="1024" max="1024" width="32.140625" style="2" customWidth="1"/>
    <col min="1025" max="1025" width="14.140625" style="2" customWidth="1"/>
    <col min="1026" max="1026" width="11.140625" style="2" customWidth="1"/>
    <col min="1027" max="1027" width="11.85546875" style="2" customWidth="1"/>
    <col min="1028" max="1028" width="10.28515625" style="2" bestFit="1" customWidth="1"/>
    <col min="1029" max="1029" width="11.5703125" style="2" customWidth="1"/>
    <col min="1030" max="1030" width="9.140625" style="2"/>
    <col min="1031" max="1031" width="10.85546875" style="2" customWidth="1"/>
    <col min="1032" max="1032" width="9.140625" style="2"/>
    <col min="1033" max="1033" width="10.7109375" style="2" bestFit="1" customWidth="1"/>
    <col min="1034" max="1278" width="9.140625" style="2"/>
    <col min="1279" max="1279" width="5.5703125" style="2" customWidth="1"/>
    <col min="1280" max="1280" width="32.140625" style="2" customWidth="1"/>
    <col min="1281" max="1281" width="14.140625" style="2" customWidth="1"/>
    <col min="1282" max="1282" width="11.140625" style="2" customWidth="1"/>
    <col min="1283" max="1283" width="11.85546875" style="2" customWidth="1"/>
    <col min="1284" max="1284" width="10.28515625" style="2" bestFit="1" customWidth="1"/>
    <col min="1285" max="1285" width="11.5703125" style="2" customWidth="1"/>
    <col min="1286" max="1286" width="9.140625" style="2"/>
    <col min="1287" max="1287" width="10.85546875" style="2" customWidth="1"/>
    <col min="1288" max="1288" width="9.140625" style="2"/>
    <col min="1289" max="1289" width="10.7109375" style="2" bestFit="1" customWidth="1"/>
    <col min="1290" max="1534" width="9.140625" style="2"/>
    <col min="1535" max="1535" width="5.5703125" style="2" customWidth="1"/>
    <col min="1536" max="1536" width="32.140625" style="2" customWidth="1"/>
    <col min="1537" max="1537" width="14.140625" style="2" customWidth="1"/>
    <col min="1538" max="1538" width="11.140625" style="2" customWidth="1"/>
    <col min="1539" max="1539" width="11.85546875" style="2" customWidth="1"/>
    <col min="1540" max="1540" width="10.28515625" style="2" bestFit="1" customWidth="1"/>
    <col min="1541" max="1541" width="11.5703125" style="2" customWidth="1"/>
    <col min="1542" max="1542" width="9.140625" style="2"/>
    <col min="1543" max="1543" width="10.85546875" style="2" customWidth="1"/>
    <col min="1544" max="1544" width="9.140625" style="2"/>
    <col min="1545" max="1545" width="10.7109375" style="2" bestFit="1" customWidth="1"/>
    <col min="1546" max="1790" width="9.140625" style="2"/>
    <col min="1791" max="1791" width="5.5703125" style="2" customWidth="1"/>
    <col min="1792" max="1792" width="32.140625" style="2" customWidth="1"/>
    <col min="1793" max="1793" width="14.140625" style="2" customWidth="1"/>
    <col min="1794" max="1794" width="11.140625" style="2" customWidth="1"/>
    <col min="1795" max="1795" width="11.85546875" style="2" customWidth="1"/>
    <col min="1796" max="1796" width="10.28515625" style="2" bestFit="1" customWidth="1"/>
    <col min="1797" max="1797" width="11.5703125" style="2" customWidth="1"/>
    <col min="1798" max="1798" width="9.140625" style="2"/>
    <col min="1799" max="1799" width="10.85546875" style="2" customWidth="1"/>
    <col min="1800" max="1800" width="9.140625" style="2"/>
    <col min="1801" max="1801" width="10.7109375" style="2" bestFit="1" customWidth="1"/>
    <col min="1802" max="2046" width="9.140625" style="2"/>
    <col min="2047" max="2047" width="5.5703125" style="2" customWidth="1"/>
    <col min="2048" max="2048" width="32.140625" style="2" customWidth="1"/>
    <col min="2049" max="2049" width="14.140625" style="2" customWidth="1"/>
    <col min="2050" max="2050" width="11.140625" style="2" customWidth="1"/>
    <col min="2051" max="2051" width="11.85546875" style="2" customWidth="1"/>
    <col min="2052" max="2052" width="10.28515625" style="2" bestFit="1" customWidth="1"/>
    <col min="2053" max="2053" width="11.5703125" style="2" customWidth="1"/>
    <col min="2054" max="2054" width="9.140625" style="2"/>
    <col min="2055" max="2055" width="10.85546875" style="2" customWidth="1"/>
    <col min="2056" max="2056" width="9.140625" style="2"/>
    <col min="2057" max="2057" width="10.7109375" style="2" bestFit="1" customWidth="1"/>
    <col min="2058" max="2302" width="9.140625" style="2"/>
    <col min="2303" max="2303" width="5.5703125" style="2" customWidth="1"/>
    <col min="2304" max="2304" width="32.140625" style="2" customWidth="1"/>
    <col min="2305" max="2305" width="14.140625" style="2" customWidth="1"/>
    <col min="2306" max="2306" width="11.140625" style="2" customWidth="1"/>
    <col min="2307" max="2307" width="11.85546875" style="2" customWidth="1"/>
    <col min="2308" max="2308" width="10.28515625" style="2" bestFit="1" customWidth="1"/>
    <col min="2309" max="2309" width="11.5703125" style="2" customWidth="1"/>
    <col min="2310" max="2310" width="9.140625" style="2"/>
    <col min="2311" max="2311" width="10.85546875" style="2" customWidth="1"/>
    <col min="2312" max="2312" width="9.140625" style="2"/>
    <col min="2313" max="2313" width="10.7109375" style="2" bestFit="1" customWidth="1"/>
    <col min="2314" max="2558" width="9.140625" style="2"/>
    <col min="2559" max="2559" width="5.5703125" style="2" customWidth="1"/>
    <col min="2560" max="2560" width="32.140625" style="2" customWidth="1"/>
    <col min="2561" max="2561" width="14.140625" style="2" customWidth="1"/>
    <col min="2562" max="2562" width="11.140625" style="2" customWidth="1"/>
    <col min="2563" max="2563" width="11.85546875" style="2" customWidth="1"/>
    <col min="2564" max="2564" width="10.28515625" style="2" bestFit="1" customWidth="1"/>
    <col min="2565" max="2565" width="11.5703125" style="2" customWidth="1"/>
    <col min="2566" max="2566" width="9.140625" style="2"/>
    <col min="2567" max="2567" width="10.85546875" style="2" customWidth="1"/>
    <col min="2568" max="2568" width="9.140625" style="2"/>
    <col min="2569" max="2569" width="10.7109375" style="2" bestFit="1" customWidth="1"/>
    <col min="2570" max="2814" width="9.140625" style="2"/>
    <col min="2815" max="2815" width="5.5703125" style="2" customWidth="1"/>
    <col min="2816" max="2816" width="32.140625" style="2" customWidth="1"/>
    <col min="2817" max="2817" width="14.140625" style="2" customWidth="1"/>
    <col min="2818" max="2818" width="11.140625" style="2" customWidth="1"/>
    <col min="2819" max="2819" width="11.85546875" style="2" customWidth="1"/>
    <col min="2820" max="2820" width="10.28515625" style="2" bestFit="1" customWidth="1"/>
    <col min="2821" max="2821" width="11.5703125" style="2" customWidth="1"/>
    <col min="2822" max="2822" width="9.140625" style="2"/>
    <col min="2823" max="2823" width="10.85546875" style="2" customWidth="1"/>
    <col min="2824" max="2824" width="9.140625" style="2"/>
    <col min="2825" max="2825" width="10.7109375" style="2" bestFit="1" customWidth="1"/>
    <col min="2826" max="3070" width="9.140625" style="2"/>
    <col min="3071" max="3071" width="5.5703125" style="2" customWidth="1"/>
    <col min="3072" max="3072" width="32.140625" style="2" customWidth="1"/>
    <col min="3073" max="3073" width="14.140625" style="2" customWidth="1"/>
    <col min="3074" max="3074" width="11.140625" style="2" customWidth="1"/>
    <col min="3075" max="3075" width="11.85546875" style="2" customWidth="1"/>
    <col min="3076" max="3076" width="10.28515625" style="2" bestFit="1" customWidth="1"/>
    <col min="3077" max="3077" width="11.5703125" style="2" customWidth="1"/>
    <col min="3078" max="3078" width="9.140625" style="2"/>
    <col min="3079" max="3079" width="10.85546875" style="2" customWidth="1"/>
    <col min="3080" max="3080" width="9.140625" style="2"/>
    <col min="3081" max="3081" width="10.7109375" style="2" bestFit="1" customWidth="1"/>
    <col min="3082" max="3326" width="9.140625" style="2"/>
    <col min="3327" max="3327" width="5.5703125" style="2" customWidth="1"/>
    <col min="3328" max="3328" width="32.140625" style="2" customWidth="1"/>
    <col min="3329" max="3329" width="14.140625" style="2" customWidth="1"/>
    <col min="3330" max="3330" width="11.140625" style="2" customWidth="1"/>
    <col min="3331" max="3331" width="11.85546875" style="2" customWidth="1"/>
    <col min="3332" max="3332" width="10.28515625" style="2" bestFit="1" customWidth="1"/>
    <col min="3333" max="3333" width="11.5703125" style="2" customWidth="1"/>
    <col min="3334" max="3334" width="9.140625" style="2"/>
    <col min="3335" max="3335" width="10.85546875" style="2" customWidth="1"/>
    <col min="3336" max="3336" width="9.140625" style="2"/>
    <col min="3337" max="3337" width="10.7109375" style="2" bestFit="1" customWidth="1"/>
    <col min="3338" max="3582" width="9.140625" style="2"/>
    <col min="3583" max="3583" width="5.5703125" style="2" customWidth="1"/>
    <col min="3584" max="3584" width="32.140625" style="2" customWidth="1"/>
    <col min="3585" max="3585" width="14.140625" style="2" customWidth="1"/>
    <col min="3586" max="3586" width="11.140625" style="2" customWidth="1"/>
    <col min="3587" max="3587" width="11.85546875" style="2" customWidth="1"/>
    <col min="3588" max="3588" width="10.28515625" style="2" bestFit="1" customWidth="1"/>
    <col min="3589" max="3589" width="11.5703125" style="2" customWidth="1"/>
    <col min="3590" max="3590" width="9.140625" style="2"/>
    <col min="3591" max="3591" width="10.85546875" style="2" customWidth="1"/>
    <col min="3592" max="3592" width="9.140625" style="2"/>
    <col min="3593" max="3593" width="10.7109375" style="2" bestFit="1" customWidth="1"/>
    <col min="3594" max="3838" width="9.140625" style="2"/>
    <col min="3839" max="3839" width="5.5703125" style="2" customWidth="1"/>
    <col min="3840" max="3840" width="32.140625" style="2" customWidth="1"/>
    <col min="3841" max="3841" width="14.140625" style="2" customWidth="1"/>
    <col min="3842" max="3842" width="11.140625" style="2" customWidth="1"/>
    <col min="3843" max="3843" width="11.85546875" style="2" customWidth="1"/>
    <col min="3844" max="3844" width="10.28515625" style="2" bestFit="1" customWidth="1"/>
    <col min="3845" max="3845" width="11.5703125" style="2" customWidth="1"/>
    <col min="3846" max="3846" width="9.140625" style="2"/>
    <col min="3847" max="3847" width="10.85546875" style="2" customWidth="1"/>
    <col min="3848" max="3848" width="9.140625" style="2"/>
    <col min="3849" max="3849" width="10.7109375" style="2" bestFit="1" customWidth="1"/>
    <col min="3850" max="4094" width="9.140625" style="2"/>
    <col min="4095" max="4095" width="5.5703125" style="2" customWidth="1"/>
    <col min="4096" max="4096" width="32.140625" style="2" customWidth="1"/>
    <col min="4097" max="4097" width="14.140625" style="2" customWidth="1"/>
    <col min="4098" max="4098" width="11.140625" style="2" customWidth="1"/>
    <col min="4099" max="4099" width="11.85546875" style="2" customWidth="1"/>
    <col min="4100" max="4100" width="10.28515625" style="2" bestFit="1" customWidth="1"/>
    <col min="4101" max="4101" width="11.5703125" style="2" customWidth="1"/>
    <col min="4102" max="4102" width="9.140625" style="2"/>
    <col min="4103" max="4103" width="10.85546875" style="2" customWidth="1"/>
    <col min="4104" max="4104" width="9.140625" style="2"/>
    <col min="4105" max="4105" width="10.7109375" style="2" bestFit="1" customWidth="1"/>
    <col min="4106" max="4350" width="9.140625" style="2"/>
    <col min="4351" max="4351" width="5.5703125" style="2" customWidth="1"/>
    <col min="4352" max="4352" width="32.140625" style="2" customWidth="1"/>
    <col min="4353" max="4353" width="14.140625" style="2" customWidth="1"/>
    <col min="4354" max="4354" width="11.140625" style="2" customWidth="1"/>
    <col min="4355" max="4355" width="11.85546875" style="2" customWidth="1"/>
    <col min="4356" max="4356" width="10.28515625" style="2" bestFit="1" customWidth="1"/>
    <col min="4357" max="4357" width="11.5703125" style="2" customWidth="1"/>
    <col min="4358" max="4358" width="9.140625" style="2"/>
    <col min="4359" max="4359" width="10.85546875" style="2" customWidth="1"/>
    <col min="4360" max="4360" width="9.140625" style="2"/>
    <col min="4361" max="4361" width="10.7109375" style="2" bestFit="1" customWidth="1"/>
    <col min="4362" max="4606" width="9.140625" style="2"/>
    <col min="4607" max="4607" width="5.5703125" style="2" customWidth="1"/>
    <col min="4608" max="4608" width="32.140625" style="2" customWidth="1"/>
    <col min="4609" max="4609" width="14.140625" style="2" customWidth="1"/>
    <col min="4610" max="4610" width="11.140625" style="2" customWidth="1"/>
    <col min="4611" max="4611" width="11.85546875" style="2" customWidth="1"/>
    <col min="4612" max="4612" width="10.28515625" style="2" bestFit="1" customWidth="1"/>
    <col min="4613" max="4613" width="11.5703125" style="2" customWidth="1"/>
    <col min="4614" max="4614" width="9.140625" style="2"/>
    <col min="4615" max="4615" width="10.85546875" style="2" customWidth="1"/>
    <col min="4616" max="4616" width="9.140625" style="2"/>
    <col min="4617" max="4617" width="10.7109375" style="2" bestFit="1" customWidth="1"/>
    <col min="4618" max="4862" width="9.140625" style="2"/>
    <col min="4863" max="4863" width="5.5703125" style="2" customWidth="1"/>
    <col min="4864" max="4864" width="32.140625" style="2" customWidth="1"/>
    <col min="4865" max="4865" width="14.140625" style="2" customWidth="1"/>
    <col min="4866" max="4866" width="11.140625" style="2" customWidth="1"/>
    <col min="4867" max="4867" width="11.85546875" style="2" customWidth="1"/>
    <col min="4868" max="4868" width="10.28515625" style="2" bestFit="1" customWidth="1"/>
    <col min="4869" max="4869" width="11.5703125" style="2" customWidth="1"/>
    <col min="4870" max="4870" width="9.140625" style="2"/>
    <col min="4871" max="4871" width="10.85546875" style="2" customWidth="1"/>
    <col min="4872" max="4872" width="9.140625" style="2"/>
    <col min="4873" max="4873" width="10.7109375" style="2" bestFit="1" customWidth="1"/>
    <col min="4874" max="5118" width="9.140625" style="2"/>
    <col min="5119" max="5119" width="5.5703125" style="2" customWidth="1"/>
    <col min="5120" max="5120" width="32.140625" style="2" customWidth="1"/>
    <col min="5121" max="5121" width="14.140625" style="2" customWidth="1"/>
    <col min="5122" max="5122" width="11.140625" style="2" customWidth="1"/>
    <col min="5123" max="5123" width="11.85546875" style="2" customWidth="1"/>
    <col min="5124" max="5124" width="10.28515625" style="2" bestFit="1" customWidth="1"/>
    <col min="5125" max="5125" width="11.5703125" style="2" customWidth="1"/>
    <col min="5126" max="5126" width="9.140625" style="2"/>
    <col min="5127" max="5127" width="10.85546875" style="2" customWidth="1"/>
    <col min="5128" max="5128" width="9.140625" style="2"/>
    <col min="5129" max="5129" width="10.7109375" style="2" bestFit="1" customWidth="1"/>
    <col min="5130" max="5374" width="9.140625" style="2"/>
    <col min="5375" max="5375" width="5.5703125" style="2" customWidth="1"/>
    <col min="5376" max="5376" width="32.140625" style="2" customWidth="1"/>
    <col min="5377" max="5377" width="14.140625" style="2" customWidth="1"/>
    <col min="5378" max="5378" width="11.140625" style="2" customWidth="1"/>
    <col min="5379" max="5379" width="11.85546875" style="2" customWidth="1"/>
    <col min="5380" max="5380" width="10.28515625" style="2" bestFit="1" customWidth="1"/>
    <col min="5381" max="5381" width="11.5703125" style="2" customWidth="1"/>
    <col min="5382" max="5382" width="9.140625" style="2"/>
    <col min="5383" max="5383" width="10.85546875" style="2" customWidth="1"/>
    <col min="5384" max="5384" width="9.140625" style="2"/>
    <col min="5385" max="5385" width="10.7109375" style="2" bestFit="1" customWidth="1"/>
    <col min="5386" max="5630" width="9.140625" style="2"/>
    <col min="5631" max="5631" width="5.5703125" style="2" customWidth="1"/>
    <col min="5632" max="5632" width="32.140625" style="2" customWidth="1"/>
    <col min="5633" max="5633" width="14.140625" style="2" customWidth="1"/>
    <col min="5634" max="5634" width="11.140625" style="2" customWidth="1"/>
    <col min="5635" max="5635" width="11.85546875" style="2" customWidth="1"/>
    <col min="5636" max="5636" width="10.28515625" style="2" bestFit="1" customWidth="1"/>
    <col min="5637" max="5637" width="11.5703125" style="2" customWidth="1"/>
    <col min="5638" max="5638" width="9.140625" style="2"/>
    <col min="5639" max="5639" width="10.85546875" style="2" customWidth="1"/>
    <col min="5640" max="5640" width="9.140625" style="2"/>
    <col min="5641" max="5641" width="10.7109375" style="2" bestFit="1" customWidth="1"/>
    <col min="5642" max="5886" width="9.140625" style="2"/>
    <col min="5887" max="5887" width="5.5703125" style="2" customWidth="1"/>
    <col min="5888" max="5888" width="32.140625" style="2" customWidth="1"/>
    <col min="5889" max="5889" width="14.140625" style="2" customWidth="1"/>
    <col min="5890" max="5890" width="11.140625" style="2" customWidth="1"/>
    <col min="5891" max="5891" width="11.85546875" style="2" customWidth="1"/>
    <col min="5892" max="5892" width="10.28515625" style="2" bestFit="1" customWidth="1"/>
    <col min="5893" max="5893" width="11.5703125" style="2" customWidth="1"/>
    <col min="5894" max="5894" width="9.140625" style="2"/>
    <col min="5895" max="5895" width="10.85546875" style="2" customWidth="1"/>
    <col min="5896" max="5896" width="9.140625" style="2"/>
    <col min="5897" max="5897" width="10.7109375" style="2" bestFit="1" customWidth="1"/>
    <col min="5898" max="6142" width="9.140625" style="2"/>
    <col min="6143" max="6143" width="5.5703125" style="2" customWidth="1"/>
    <col min="6144" max="6144" width="32.140625" style="2" customWidth="1"/>
    <col min="6145" max="6145" width="14.140625" style="2" customWidth="1"/>
    <col min="6146" max="6146" width="11.140625" style="2" customWidth="1"/>
    <col min="6147" max="6147" width="11.85546875" style="2" customWidth="1"/>
    <col min="6148" max="6148" width="10.28515625" style="2" bestFit="1" customWidth="1"/>
    <col min="6149" max="6149" width="11.5703125" style="2" customWidth="1"/>
    <col min="6150" max="6150" width="9.140625" style="2"/>
    <col min="6151" max="6151" width="10.85546875" style="2" customWidth="1"/>
    <col min="6152" max="6152" width="9.140625" style="2"/>
    <col min="6153" max="6153" width="10.7109375" style="2" bestFit="1" customWidth="1"/>
    <col min="6154" max="6398" width="9.140625" style="2"/>
    <col min="6399" max="6399" width="5.5703125" style="2" customWidth="1"/>
    <col min="6400" max="6400" width="32.140625" style="2" customWidth="1"/>
    <col min="6401" max="6401" width="14.140625" style="2" customWidth="1"/>
    <col min="6402" max="6402" width="11.140625" style="2" customWidth="1"/>
    <col min="6403" max="6403" width="11.85546875" style="2" customWidth="1"/>
    <col min="6404" max="6404" width="10.28515625" style="2" bestFit="1" customWidth="1"/>
    <col min="6405" max="6405" width="11.5703125" style="2" customWidth="1"/>
    <col min="6406" max="6406" width="9.140625" style="2"/>
    <col min="6407" max="6407" width="10.85546875" style="2" customWidth="1"/>
    <col min="6408" max="6408" width="9.140625" style="2"/>
    <col min="6409" max="6409" width="10.7109375" style="2" bestFit="1" customWidth="1"/>
    <col min="6410" max="6654" width="9.140625" style="2"/>
    <col min="6655" max="6655" width="5.5703125" style="2" customWidth="1"/>
    <col min="6656" max="6656" width="32.140625" style="2" customWidth="1"/>
    <col min="6657" max="6657" width="14.140625" style="2" customWidth="1"/>
    <col min="6658" max="6658" width="11.140625" style="2" customWidth="1"/>
    <col min="6659" max="6659" width="11.85546875" style="2" customWidth="1"/>
    <col min="6660" max="6660" width="10.28515625" style="2" bestFit="1" customWidth="1"/>
    <col min="6661" max="6661" width="11.5703125" style="2" customWidth="1"/>
    <col min="6662" max="6662" width="9.140625" style="2"/>
    <col min="6663" max="6663" width="10.85546875" style="2" customWidth="1"/>
    <col min="6664" max="6664" width="9.140625" style="2"/>
    <col min="6665" max="6665" width="10.7109375" style="2" bestFit="1" customWidth="1"/>
    <col min="6666" max="6910" width="9.140625" style="2"/>
    <col min="6911" max="6911" width="5.5703125" style="2" customWidth="1"/>
    <col min="6912" max="6912" width="32.140625" style="2" customWidth="1"/>
    <col min="6913" max="6913" width="14.140625" style="2" customWidth="1"/>
    <col min="6914" max="6914" width="11.140625" style="2" customWidth="1"/>
    <col min="6915" max="6915" width="11.85546875" style="2" customWidth="1"/>
    <col min="6916" max="6916" width="10.28515625" style="2" bestFit="1" customWidth="1"/>
    <col min="6917" max="6917" width="11.5703125" style="2" customWidth="1"/>
    <col min="6918" max="6918" width="9.140625" style="2"/>
    <col min="6919" max="6919" width="10.85546875" style="2" customWidth="1"/>
    <col min="6920" max="6920" width="9.140625" style="2"/>
    <col min="6921" max="6921" width="10.7109375" style="2" bestFit="1" customWidth="1"/>
    <col min="6922" max="7166" width="9.140625" style="2"/>
    <col min="7167" max="7167" width="5.5703125" style="2" customWidth="1"/>
    <col min="7168" max="7168" width="32.140625" style="2" customWidth="1"/>
    <col min="7169" max="7169" width="14.140625" style="2" customWidth="1"/>
    <col min="7170" max="7170" width="11.140625" style="2" customWidth="1"/>
    <col min="7171" max="7171" width="11.85546875" style="2" customWidth="1"/>
    <col min="7172" max="7172" width="10.28515625" style="2" bestFit="1" customWidth="1"/>
    <col min="7173" max="7173" width="11.5703125" style="2" customWidth="1"/>
    <col min="7174" max="7174" width="9.140625" style="2"/>
    <col min="7175" max="7175" width="10.85546875" style="2" customWidth="1"/>
    <col min="7176" max="7176" width="9.140625" style="2"/>
    <col min="7177" max="7177" width="10.7109375" style="2" bestFit="1" customWidth="1"/>
    <col min="7178" max="7422" width="9.140625" style="2"/>
    <col min="7423" max="7423" width="5.5703125" style="2" customWidth="1"/>
    <col min="7424" max="7424" width="32.140625" style="2" customWidth="1"/>
    <col min="7425" max="7425" width="14.140625" style="2" customWidth="1"/>
    <col min="7426" max="7426" width="11.140625" style="2" customWidth="1"/>
    <col min="7427" max="7427" width="11.85546875" style="2" customWidth="1"/>
    <col min="7428" max="7428" width="10.28515625" style="2" bestFit="1" customWidth="1"/>
    <col min="7429" max="7429" width="11.5703125" style="2" customWidth="1"/>
    <col min="7430" max="7430" width="9.140625" style="2"/>
    <col min="7431" max="7431" width="10.85546875" style="2" customWidth="1"/>
    <col min="7432" max="7432" width="9.140625" style="2"/>
    <col min="7433" max="7433" width="10.7109375" style="2" bestFit="1" customWidth="1"/>
    <col min="7434" max="7678" width="9.140625" style="2"/>
    <col min="7679" max="7679" width="5.5703125" style="2" customWidth="1"/>
    <col min="7680" max="7680" width="32.140625" style="2" customWidth="1"/>
    <col min="7681" max="7681" width="14.140625" style="2" customWidth="1"/>
    <col min="7682" max="7682" width="11.140625" style="2" customWidth="1"/>
    <col min="7683" max="7683" width="11.85546875" style="2" customWidth="1"/>
    <col min="7684" max="7684" width="10.28515625" style="2" bestFit="1" customWidth="1"/>
    <col min="7685" max="7685" width="11.5703125" style="2" customWidth="1"/>
    <col min="7686" max="7686" width="9.140625" style="2"/>
    <col min="7687" max="7687" width="10.85546875" style="2" customWidth="1"/>
    <col min="7688" max="7688" width="9.140625" style="2"/>
    <col min="7689" max="7689" width="10.7109375" style="2" bestFit="1" customWidth="1"/>
    <col min="7690" max="7934" width="9.140625" style="2"/>
    <col min="7935" max="7935" width="5.5703125" style="2" customWidth="1"/>
    <col min="7936" max="7936" width="32.140625" style="2" customWidth="1"/>
    <col min="7937" max="7937" width="14.140625" style="2" customWidth="1"/>
    <col min="7938" max="7938" width="11.140625" style="2" customWidth="1"/>
    <col min="7939" max="7939" width="11.85546875" style="2" customWidth="1"/>
    <col min="7940" max="7940" width="10.28515625" style="2" bestFit="1" customWidth="1"/>
    <col min="7941" max="7941" width="11.5703125" style="2" customWidth="1"/>
    <col min="7942" max="7942" width="9.140625" style="2"/>
    <col min="7943" max="7943" width="10.85546875" style="2" customWidth="1"/>
    <col min="7944" max="7944" width="9.140625" style="2"/>
    <col min="7945" max="7945" width="10.7109375" style="2" bestFit="1" customWidth="1"/>
    <col min="7946" max="8190" width="9.140625" style="2"/>
    <col min="8191" max="8191" width="5.5703125" style="2" customWidth="1"/>
    <col min="8192" max="8192" width="32.140625" style="2" customWidth="1"/>
    <col min="8193" max="8193" width="14.140625" style="2" customWidth="1"/>
    <col min="8194" max="8194" width="11.140625" style="2" customWidth="1"/>
    <col min="8195" max="8195" width="11.85546875" style="2" customWidth="1"/>
    <col min="8196" max="8196" width="10.28515625" style="2" bestFit="1" customWidth="1"/>
    <col min="8197" max="8197" width="11.5703125" style="2" customWidth="1"/>
    <col min="8198" max="8198" width="9.140625" style="2"/>
    <col min="8199" max="8199" width="10.85546875" style="2" customWidth="1"/>
    <col min="8200" max="8200" width="9.140625" style="2"/>
    <col min="8201" max="8201" width="10.7109375" style="2" bestFit="1" customWidth="1"/>
    <col min="8202" max="8446" width="9.140625" style="2"/>
    <col min="8447" max="8447" width="5.5703125" style="2" customWidth="1"/>
    <col min="8448" max="8448" width="32.140625" style="2" customWidth="1"/>
    <col min="8449" max="8449" width="14.140625" style="2" customWidth="1"/>
    <col min="8450" max="8450" width="11.140625" style="2" customWidth="1"/>
    <col min="8451" max="8451" width="11.85546875" style="2" customWidth="1"/>
    <col min="8452" max="8452" width="10.28515625" style="2" bestFit="1" customWidth="1"/>
    <col min="8453" max="8453" width="11.5703125" style="2" customWidth="1"/>
    <col min="8454" max="8454" width="9.140625" style="2"/>
    <col min="8455" max="8455" width="10.85546875" style="2" customWidth="1"/>
    <col min="8456" max="8456" width="9.140625" style="2"/>
    <col min="8457" max="8457" width="10.7109375" style="2" bestFit="1" customWidth="1"/>
    <col min="8458" max="8702" width="9.140625" style="2"/>
    <col min="8703" max="8703" width="5.5703125" style="2" customWidth="1"/>
    <col min="8704" max="8704" width="32.140625" style="2" customWidth="1"/>
    <col min="8705" max="8705" width="14.140625" style="2" customWidth="1"/>
    <col min="8706" max="8706" width="11.140625" style="2" customWidth="1"/>
    <col min="8707" max="8707" width="11.85546875" style="2" customWidth="1"/>
    <col min="8708" max="8708" width="10.28515625" style="2" bestFit="1" customWidth="1"/>
    <col min="8709" max="8709" width="11.5703125" style="2" customWidth="1"/>
    <col min="8710" max="8710" width="9.140625" style="2"/>
    <col min="8711" max="8711" width="10.85546875" style="2" customWidth="1"/>
    <col min="8712" max="8712" width="9.140625" style="2"/>
    <col min="8713" max="8713" width="10.7109375" style="2" bestFit="1" customWidth="1"/>
    <col min="8714" max="8958" width="9.140625" style="2"/>
    <col min="8959" max="8959" width="5.5703125" style="2" customWidth="1"/>
    <col min="8960" max="8960" width="32.140625" style="2" customWidth="1"/>
    <col min="8961" max="8961" width="14.140625" style="2" customWidth="1"/>
    <col min="8962" max="8962" width="11.140625" style="2" customWidth="1"/>
    <col min="8963" max="8963" width="11.85546875" style="2" customWidth="1"/>
    <col min="8964" max="8964" width="10.28515625" style="2" bestFit="1" customWidth="1"/>
    <col min="8965" max="8965" width="11.5703125" style="2" customWidth="1"/>
    <col min="8966" max="8966" width="9.140625" style="2"/>
    <col min="8967" max="8967" width="10.85546875" style="2" customWidth="1"/>
    <col min="8968" max="8968" width="9.140625" style="2"/>
    <col min="8969" max="8969" width="10.7109375" style="2" bestFit="1" customWidth="1"/>
    <col min="8970" max="9214" width="9.140625" style="2"/>
    <col min="9215" max="9215" width="5.5703125" style="2" customWidth="1"/>
    <col min="9216" max="9216" width="32.140625" style="2" customWidth="1"/>
    <col min="9217" max="9217" width="14.140625" style="2" customWidth="1"/>
    <col min="9218" max="9218" width="11.140625" style="2" customWidth="1"/>
    <col min="9219" max="9219" width="11.85546875" style="2" customWidth="1"/>
    <col min="9220" max="9220" width="10.28515625" style="2" bestFit="1" customWidth="1"/>
    <col min="9221" max="9221" width="11.5703125" style="2" customWidth="1"/>
    <col min="9222" max="9222" width="9.140625" style="2"/>
    <col min="9223" max="9223" width="10.85546875" style="2" customWidth="1"/>
    <col min="9224" max="9224" width="9.140625" style="2"/>
    <col min="9225" max="9225" width="10.7109375" style="2" bestFit="1" customWidth="1"/>
    <col min="9226" max="9470" width="9.140625" style="2"/>
    <col min="9471" max="9471" width="5.5703125" style="2" customWidth="1"/>
    <col min="9472" max="9472" width="32.140625" style="2" customWidth="1"/>
    <col min="9473" max="9473" width="14.140625" style="2" customWidth="1"/>
    <col min="9474" max="9474" width="11.140625" style="2" customWidth="1"/>
    <col min="9475" max="9475" width="11.85546875" style="2" customWidth="1"/>
    <col min="9476" max="9476" width="10.28515625" style="2" bestFit="1" customWidth="1"/>
    <col min="9477" max="9477" width="11.5703125" style="2" customWidth="1"/>
    <col min="9478" max="9478" width="9.140625" style="2"/>
    <col min="9479" max="9479" width="10.85546875" style="2" customWidth="1"/>
    <col min="9480" max="9480" width="9.140625" style="2"/>
    <col min="9481" max="9481" width="10.7109375" style="2" bestFit="1" customWidth="1"/>
    <col min="9482" max="9726" width="9.140625" style="2"/>
    <col min="9727" max="9727" width="5.5703125" style="2" customWidth="1"/>
    <col min="9728" max="9728" width="32.140625" style="2" customWidth="1"/>
    <col min="9729" max="9729" width="14.140625" style="2" customWidth="1"/>
    <col min="9730" max="9730" width="11.140625" style="2" customWidth="1"/>
    <col min="9731" max="9731" width="11.85546875" style="2" customWidth="1"/>
    <col min="9732" max="9732" width="10.28515625" style="2" bestFit="1" customWidth="1"/>
    <col min="9733" max="9733" width="11.5703125" style="2" customWidth="1"/>
    <col min="9734" max="9734" width="9.140625" style="2"/>
    <col min="9735" max="9735" width="10.85546875" style="2" customWidth="1"/>
    <col min="9736" max="9736" width="9.140625" style="2"/>
    <col min="9737" max="9737" width="10.7109375" style="2" bestFit="1" customWidth="1"/>
    <col min="9738" max="9982" width="9.140625" style="2"/>
    <col min="9983" max="9983" width="5.5703125" style="2" customWidth="1"/>
    <col min="9984" max="9984" width="32.140625" style="2" customWidth="1"/>
    <col min="9985" max="9985" width="14.140625" style="2" customWidth="1"/>
    <col min="9986" max="9986" width="11.140625" style="2" customWidth="1"/>
    <col min="9987" max="9987" width="11.85546875" style="2" customWidth="1"/>
    <col min="9988" max="9988" width="10.28515625" style="2" bestFit="1" customWidth="1"/>
    <col min="9989" max="9989" width="11.5703125" style="2" customWidth="1"/>
    <col min="9990" max="9990" width="9.140625" style="2"/>
    <col min="9991" max="9991" width="10.85546875" style="2" customWidth="1"/>
    <col min="9992" max="9992" width="9.140625" style="2"/>
    <col min="9993" max="9993" width="10.7109375" style="2" bestFit="1" customWidth="1"/>
    <col min="9994" max="10238" width="9.140625" style="2"/>
    <col min="10239" max="10239" width="5.5703125" style="2" customWidth="1"/>
    <col min="10240" max="10240" width="32.140625" style="2" customWidth="1"/>
    <col min="10241" max="10241" width="14.140625" style="2" customWidth="1"/>
    <col min="10242" max="10242" width="11.140625" style="2" customWidth="1"/>
    <col min="10243" max="10243" width="11.85546875" style="2" customWidth="1"/>
    <col min="10244" max="10244" width="10.28515625" style="2" bestFit="1" customWidth="1"/>
    <col min="10245" max="10245" width="11.5703125" style="2" customWidth="1"/>
    <col min="10246" max="10246" width="9.140625" style="2"/>
    <col min="10247" max="10247" width="10.85546875" style="2" customWidth="1"/>
    <col min="10248" max="10248" width="9.140625" style="2"/>
    <col min="10249" max="10249" width="10.7109375" style="2" bestFit="1" customWidth="1"/>
    <col min="10250" max="10494" width="9.140625" style="2"/>
    <col min="10495" max="10495" width="5.5703125" style="2" customWidth="1"/>
    <col min="10496" max="10496" width="32.140625" style="2" customWidth="1"/>
    <col min="10497" max="10497" width="14.140625" style="2" customWidth="1"/>
    <col min="10498" max="10498" width="11.140625" style="2" customWidth="1"/>
    <col min="10499" max="10499" width="11.85546875" style="2" customWidth="1"/>
    <col min="10500" max="10500" width="10.28515625" style="2" bestFit="1" customWidth="1"/>
    <col min="10501" max="10501" width="11.5703125" style="2" customWidth="1"/>
    <col min="10502" max="10502" width="9.140625" style="2"/>
    <col min="10503" max="10503" width="10.85546875" style="2" customWidth="1"/>
    <col min="10504" max="10504" width="9.140625" style="2"/>
    <col min="10505" max="10505" width="10.7109375" style="2" bestFit="1" customWidth="1"/>
    <col min="10506" max="10750" width="9.140625" style="2"/>
    <col min="10751" max="10751" width="5.5703125" style="2" customWidth="1"/>
    <col min="10752" max="10752" width="32.140625" style="2" customWidth="1"/>
    <col min="10753" max="10753" width="14.140625" style="2" customWidth="1"/>
    <col min="10754" max="10754" width="11.140625" style="2" customWidth="1"/>
    <col min="10755" max="10755" width="11.85546875" style="2" customWidth="1"/>
    <col min="10756" max="10756" width="10.28515625" style="2" bestFit="1" customWidth="1"/>
    <col min="10757" max="10757" width="11.5703125" style="2" customWidth="1"/>
    <col min="10758" max="10758" width="9.140625" style="2"/>
    <col min="10759" max="10759" width="10.85546875" style="2" customWidth="1"/>
    <col min="10760" max="10760" width="9.140625" style="2"/>
    <col min="10761" max="10761" width="10.7109375" style="2" bestFit="1" customWidth="1"/>
    <col min="10762" max="11006" width="9.140625" style="2"/>
    <col min="11007" max="11007" width="5.5703125" style="2" customWidth="1"/>
    <col min="11008" max="11008" width="32.140625" style="2" customWidth="1"/>
    <col min="11009" max="11009" width="14.140625" style="2" customWidth="1"/>
    <col min="11010" max="11010" width="11.140625" style="2" customWidth="1"/>
    <col min="11011" max="11011" width="11.85546875" style="2" customWidth="1"/>
    <col min="11012" max="11012" width="10.28515625" style="2" bestFit="1" customWidth="1"/>
    <col min="11013" max="11013" width="11.5703125" style="2" customWidth="1"/>
    <col min="11014" max="11014" width="9.140625" style="2"/>
    <col min="11015" max="11015" width="10.85546875" style="2" customWidth="1"/>
    <col min="11016" max="11016" width="9.140625" style="2"/>
    <col min="11017" max="11017" width="10.7109375" style="2" bestFit="1" customWidth="1"/>
    <col min="11018" max="11262" width="9.140625" style="2"/>
    <col min="11263" max="11263" width="5.5703125" style="2" customWidth="1"/>
    <col min="11264" max="11264" width="32.140625" style="2" customWidth="1"/>
    <col min="11265" max="11265" width="14.140625" style="2" customWidth="1"/>
    <col min="11266" max="11266" width="11.140625" style="2" customWidth="1"/>
    <col min="11267" max="11267" width="11.85546875" style="2" customWidth="1"/>
    <col min="11268" max="11268" width="10.28515625" style="2" bestFit="1" customWidth="1"/>
    <col min="11269" max="11269" width="11.5703125" style="2" customWidth="1"/>
    <col min="11270" max="11270" width="9.140625" style="2"/>
    <col min="11271" max="11271" width="10.85546875" style="2" customWidth="1"/>
    <col min="11272" max="11272" width="9.140625" style="2"/>
    <col min="11273" max="11273" width="10.7109375" style="2" bestFit="1" customWidth="1"/>
    <col min="11274" max="11518" width="9.140625" style="2"/>
    <col min="11519" max="11519" width="5.5703125" style="2" customWidth="1"/>
    <col min="11520" max="11520" width="32.140625" style="2" customWidth="1"/>
    <col min="11521" max="11521" width="14.140625" style="2" customWidth="1"/>
    <col min="11522" max="11522" width="11.140625" style="2" customWidth="1"/>
    <col min="11523" max="11523" width="11.85546875" style="2" customWidth="1"/>
    <col min="11524" max="11524" width="10.28515625" style="2" bestFit="1" customWidth="1"/>
    <col min="11525" max="11525" width="11.5703125" style="2" customWidth="1"/>
    <col min="11526" max="11526" width="9.140625" style="2"/>
    <col min="11527" max="11527" width="10.85546875" style="2" customWidth="1"/>
    <col min="11528" max="11528" width="9.140625" style="2"/>
    <col min="11529" max="11529" width="10.7109375" style="2" bestFit="1" customWidth="1"/>
    <col min="11530" max="11774" width="9.140625" style="2"/>
    <col min="11775" max="11775" width="5.5703125" style="2" customWidth="1"/>
    <col min="11776" max="11776" width="32.140625" style="2" customWidth="1"/>
    <col min="11777" max="11777" width="14.140625" style="2" customWidth="1"/>
    <col min="11778" max="11778" width="11.140625" style="2" customWidth="1"/>
    <col min="11779" max="11779" width="11.85546875" style="2" customWidth="1"/>
    <col min="11780" max="11780" width="10.28515625" style="2" bestFit="1" customWidth="1"/>
    <col min="11781" max="11781" width="11.5703125" style="2" customWidth="1"/>
    <col min="11782" max="11782" width="9.140625" style="2"/>
    <col min="11783" max="11783" width="10.85546875" style="2" customWidth="1"/>
    <col min="11784" max="11784" width="9.140625" style="2"/>
    <col min="11785" max="11785" width="10.7109375" style="2" bestFit="1" customWidth="1"/>
    <col min="11786" max="12030" width="9.140625" style="2"/>
    <col min="12031" max="12031" width="5.5703125" style="2" customWidth="1"/>
    <col min="12032" max="12032" width="32.140625" style="2" customWidth="1"/>
    <col min="12033" max="12033" width="14.140625" style="2" customWidth="1"/>
    <col min="12034" max="12034" width="11.140625" style="2" customWidth="1"/>
    <col min="12035" max="12035" width="11.85546875" style="2" customWidth="1"/>
    <col min="12036" max="12036" width="10.28515625" style="2" bestFit="1" customWidth="1"/>
    <col min="12037" max="12037" width="11.5703125" style="2" customWidth="1"/>
    <col min="12038" max="12038" width="9.140625" style="2"/>
    <col min="12039" max="12039" width="10.85546875" style="2" customWidth="1"/>
    <col min="12040" max="12040" width="9.140625" style="2"/>
    <col min="12041" max="12041" width="10.7109375" style="2" bestFit="1" customWidth="1"/>
    <col min="12042" max="12286" width="9.140625" style="2"/>
    <col min="12287" max="12287" width="5.5703125" style="2" customWidth="1"/>
    <col min="12288" max="12288" width="32.140625" style="2" customWidth="1"/>
    <col min="12289" max="12289" width="14.140625" style="2" customWidth="1"/>
    <col min="12290" max="12290" width="11.140625" style="2" customWidth="1"/>
    <col min="12291" max="12291" width="11.85546875" style="2" customWidth="1"/>
    <col min="12292" max="12292" width="10.28515625" style="2" bestFit="1" customWidth="1"/>
    <col min="12293" max="12293" width="11.5703125" style="2" customWidth="1"/>
    <col min="12294" max="12294" width="9.140625" style="2"/>
    <col min="12295" max="12295" width="10.85546875" style="2" customWidth="1"/>
    <col min="12296" max="12296" width="9.140625" style="2"/>
    <col min="12297" max="12297" width="10.7109375" style="2" bestFit="1" customWidth="1"/>
    <col min="12298" max="12542" width="9.140625" style="2"/>
    <col min="12543" max="12543" width="5.5703125" style="2" customWidth="1"/>
    <col min="12544" max="12544" width="32.140625" style="2" customWidth="1"/>
    <col min="12545" max="12545" width="14.140625" style="2" customWidth="1"/>
    <col min="12546" max="12546" width="11.140625" style="2" customWidth="1"/>
    <col min="12547" max="12547" width="11.85546875" style="2" customWidth="1"/>
    <col min="12548" max="12548" width="10.28515625" style="2" bestFit="1" customWidth="1"/>
    <col min="12549" max="12549" width="11.5703125" style="2" customWidth="1"/>
    <col min="12550" max="12550" width="9.140625" style="2"/>
    <col min="12551" max="12551" width="10.85546875" style="2" customWidth="1"/>
    <col min="12552" max="12552" width="9.140625" style="2"/>
    <col min="12553" max="12553" width="10.7109375" style="2" bestFit="1" customWidth="1"/>
    <col min="12554" max="12798" width="9.140625" style="2"/>
    <col min="12799" max="12799" width="5.5703125" style="2" customWidth="1"/>
    <col min="12800" max="12800" width="32.140625" style="2" customWidth="1"/>
    <col min="12801" max="12801" width="14.140625" style="2" customWidth="1"/>
    <col min="12802" max="12802" width="11.140625" style="2" customWidth="1"/>
    <col min="12803" max="12803" width="11.85546875" style="2" customWidth="1"/>
    <col min="12804" max="12804" width="10.28515625" style="2" bestFit="1" customWidth="1"/>
    <col min="12805" max="12805" width="11.5703125" style="2" customWidth="1"/>
    <col min="12806" max="12806" width="9.140625" style="2"/>
    <col min="12807" max="12807" width="10.85546875" style="2" customWidth="1"/>
    <col min="12808" max="12808" width="9.140625" style="2"/>
    <col min="12809" max="12809" width="10.7109375" style="2" bestFit="1" customWidth="1"/>
    <col min="12810" max="13054" width="9.140625" style="2"/>
    <col min="13055" max="13055" width="5.5703125" style="2" customWidth="1"/>
    <col min="13056" max="13056" width="32.140625" style="2" customWidth="1"/>
    <col min="13057" max="13057" width="14.140625" style="2" customWidth="1"/>
    <col min="13058" max="13058" width="11.140625" style="2" customWidth="1"/>
    <col min="13059" max="13059" width="11.85546875" style="2" customWidth="1"/>
    <col min="13060" max="13060" width="10.28515625" style="2" bestFit="1" customWidth="1"/>
    <col min="13061" max="13061" width="11.5703125" style="2" customWidth="1"/>
    <col min="13062" max="13062" width="9.140625" style="2"/>
    <col min="13063" max="13063" width="10.85546875" style="2" customWidth="1"/>
    <col min="13064" max="13064" width="9.140625" style="2"/>
    <col min="13065" max="13065" width="10.7109375" style="2" bestFit="1" customWidth="1"/>
    <col min="13066" max="13310" width="9.140625" style="2"/>
    <col min="13311" max="13311" width="5.5703125" style="2" customWidth="1"/>
    <col min="13312" max="13312" width="32.140625" style="2" customWidth="1"/>
    <col min="13313" max="13313" width="14.140625" style="2" customWidth="1"/>
    <col min="13314" max="13314" width="11.140625" style="2" customWidth="1"/>
    <col min="13315" max="13315" width="11.85546875" style="2" customWidth="1"/>
    <col min="13316" max="13316" width="10.28515625" style="2" bestFit="1" customWidth="1"/>
    <col min="13317" max="13317" width="11.5703125" style="2" customWidth="1"/>
    <col min="13318" max="13318" width="9.140625" style="2"/>
    <col min="13319" max="13319" width="10.85546875" style="2" customWidth="1"/>
    <col min="13320" max="13320" width="9.140625" style="2"/>
    <col min="13321" max="13321" width="10.7109375" style="2" bestFit="1" customWidth="1"/>
    <col min="13322" max="13566" width="9.140625" style="2"/>
    <col min="13567" max="13567" width="5.5703125" style="2" customWidth="1"/>
    <col min="13568" max="13568" width="32.140625" style="2" customWidth="1"/>
    <col min="13569" max="13569" width="14.140625" style="2" customWidth="1"/>
    <col min="13570" max="13570" width="11.140625" style="2" customWidth="1"/>
    <col min="13571" max="13571" width="11.85546875" style="2" customWidth="1"/>
    <col min="13572" max="13572" width="10.28515625" style="2" bestFit="1" customWidth="1"/>
    <col min="13573" max="13573" width="11.5703125" style="2" customWidth="1"/>
    <col min="13574" max="13574" width="9.140625" style="2"/>
    <col min="13575" max="13575" width="10.85546875" style="2" customWidth="1"/>
    <col min="13576" max="13576" width="9.140625" style="2"/>
    <col min="13577" max="13577" width="10.7109375" style="2" bestFit="1" customWidth="1"/>
    <col min="13578" max="13822" width="9.140625" style="2"/>
    <col min="13823" max="13823" width="5.5703125" style="2" customWidth="1"/>
    <col min="13824" max="13824" width="32.140625" style="2" customWidth="1"/>
    <col min="13825" max="13825" width="14.140625" style="2" customWidth="1"/>
    <col min="13826" max="13826" width="11.140625" style="2" customWidth="1"/>
    <col min="13827" max="13827" width="11.85546875" style="2" customWidth="1"/>
    <col min="13828" max="13828" width="10.28515625" style="2" bestFit="1" customWidth="1"/>
    <col min="13829" max="13829" width="11.5703125" style="2" customWidth="1"/>
    <col min="13830" max="13830" width="9.140625" style="2"/>
    <col min="13831" max="13831" width="10.85546875" style="2" customWidth="1"/>
    <col min="13832" max="13832" width="9.140625" style="2"/>
    <col min="13833" max="13833" width="10.7109375" style="2" bestFit="1" customWidth="1"/>
    <col min="13834" max="14078" width="9.140625" style="2"/>
    <col min="14079" max="14079" width="5.5703125" style="2" customWidth="1"/>
    <col min="14080" max="14080" width="32.140625" style="2" customWidth="1"/>
    <col min="14081" max="14081" width="14.140625" style="2" customWidth="1"/>
    <col min="14082" max="14082" width="11.140625" style="2" customWidth="1"/>
    <col min="14083" max="14083" width="11.85546875" style="2" customWidth="1"/>
    <col min="14084" max="14084" width="10.28515625" style="2" bestFit="1" customWidth="1"/>
    <col min="14085" max="14085" width="11.5703125" style="2" customWidth="1"/>
    <col min="14086" max="14086" width="9.140625" style="2"/>
    <col min="14087" max="14087" width="10.85546875" style="2" customWidth="1"/>
    <col min="14088" max="14088" width="9.140625" style="2"/>
    <col min="14089" max="14089" width="10.7109375" style="2" bestFit="1" customWidth="1"/>
    <col min="14090" max="14334" width="9.140625" style="2"/>
    <col min="14335" max="14335" width="5.5703125" style="2" customWidth="1"/>
    <col min="14336" max="14336" width="32.140625" style="2" customWidth="1"/>
    <col min="14337" max="14337" width="14.140625" style="2" customWidth="1"/>
    <col min="14338" max="14338" width="11.140625" style="2" customWidth="1"/>
    <col min="14339" max="14339" width="11.85546875" style="2" customWidth="1"/>
    <col min="14340" max="14340" width="10.28515625" style="2" bestFit="1" customWidth="1"/>
    <col min="14341" max="14341" width="11.5703125" style="2" customWidth="1"/>
    <col min="14342" max="14342" width="9.140625" style="2"/>
    <col min="14343" max="14343" width="10.85546875" style="2" customWidth="1"/>
    <col min="14344" max="14344" width="9.140625" style="2"/>
    <col min="14345" max="14345" width="10.7109375" style="2" bestFit="1" customWidth="1"/>
    <col min="14346" max="14590" width="9.140625" style="2"/>
    <col min="14591" max="14591" width="5.5703125" style="2" customWidth="1"/>
    <col min="14592" max="14592" width="32.140625" style="2" customWidth="1"/>
    <col min="14593" max="14593" width="14.140625" style="2" customWidth="1"/>
    <col min="14594" max="14594" width="11.140625" style="2" customWidth="1"/>
    <col min="14595" max="14595" width="11.85546875" style="2" customWidth="1"/>
    <col min="14596" max="14596" width="10.28515625" style="2" bestFit="1" customWidth="1"/>
    <col min="14597" max="14597" width="11.5703125" style="2" customWidth="1"/>
    <col min="14598" max="14598" width="9.140625" style="2"/>
    <col min="14599" max="14599" width="10.85546875" style="2" customWidth="1"/>
    <col min="14600" max="14600" width="9.140625" style="2"/>
    <col min="14601" max="14601" width="10.7109375" style="2" bestFit="1" customWidth="1"/>
    <col min="14602" max="14846" width="9.140625" style="2"/>
    <col min="14847" max="14847" width="5.5703125" style="2" customWidth="1"/>
    <col min="14848" max="14848" width="32.140625" style="2" customWidth="1"/>
    <col min="14849" max="14849" width="14.140625" style="2" customWidth="1"/>
    <col min="14850" max="14850" width="11.140625" style="2" customWidth="1"/>
    <col min="14851" max="14851" width="11.85546875" style="2" customWidth="1"/>
    <col min="14852" max="14852" width="10.28515625" style="2" bestFit="1" customWidth="1"/>
    <col min="14853" max="14853" width="11.5703125" style="2" customWidth="1"/>
    <col min="14854" max="14854" width="9.140625" style="2"/>
    <col min="14855" max="14855" width="10.85546875" style="2" customWidth="1"/>
    <col min="14856" max="14856" width="9.140625" style="2"/>
    <col min="14857" max="14857" width="10.7109375" style="2" bestFit="1" customWidth="1"/>
    <col min="14858" max="15102" width="9.140625" style="2"/>
    <col min="15103" max="15103" width="5.5703125" style="2" customWidth="1"/>
    <col min="15104" max="15104" width="32.140625" style="2" customWidth="1"/>
    <col min="15105" max="15105" width="14.140625" style="2" customWidth="1"/>
    <col min="15106" max="15106" width="11.140625" style="2" customWidth="1"/>
    <col min="15107" max="15107" width="11.85546875" style="2" customWidth="1"/>
    <col min="15108" max="15108" width="10.28515625" style="2" bestFit="1" customWidth="1"/>
    <col min="15109" max="15109" width="11.5703125" style="2" customWidth="1"/>
    <col min="15110" max="15110" width="9.140625" style="2"/>
    <col min="15111" max="15111" width="10.85546875" style="2" customWidth="1"/>
    <col min="15112" max="15112" width="9.140625" style="2"/>
    <col min="15113" max="15113" width="10.7109375" style="2" bestFit="1" customWidth="1"/>
    <col min="15114" max="15358" width="9.140625" style="2"/>
    <col min="15359" max="15359" width="5.5703125" style="2" customWidth="1"/>
    <col min="15360" max="15360" width="32.140625" style="2" customWidth="1"/>
    <col min="15361" max="15361" width="14.140625" style="2" customWidth="1"/>
    <col min="15362" max="15362" width="11.140625" style="2" customWidth="1"/>
    <col min="15363" max="15363" width="11.85546875" style="2" customWidth="1"/>
    <col min="15364" max="15364" width="10.28515625" style="2" bestFit="1" customWidth="1"/>
    <col min="15365" max="15365" width="11.5703125" style="2" customWidth="1"/>
    <col min="15366" max="15366" width="9.140625" style="2"/>
    <col min="15367" max="15367" width="10.85546875" style="2" customWidth="1"/>
    <col min="15368" max="15368" width="9.140625" style="2"/>
    <col min="15369" max="15369" width="10.7109375" style="2" bestFit="1" customWidth="1"/>
    <col min="15370" max="15614" width="9.140625" style="2"/>
    <col min="15615" max="15615" width="5.5703125" style="2" customWidth="1"/>
    <col min="15616" max="15616" width="32.140625" style="2" customWidth="1"/>
    <col min="15617" max="15617" width="14.140625" style="2" customWidth="1"/>
    <col min="15618" max="15618" width="11.140625" style="2" customWidth="1"/>
    <col min="15619" max="15619" width="11.85546875" style="2" customWidth="1"/>
    <col min="15620" max="15620" width="10.28515625" style="2" bestFit="1" customWidth="1"/>
    <col min="15621" max="15621" width="11.5703125" style="2" customWidth="1"/>
    <col min="15622" max="15622" width="9.140625" style="2"/>
    <col min="15623" max="15623" width="10.85546875" style="2" customWidth="1"/>
    <col min="15624" max="15624" width="9.140625" style="2"/>
    <col min="15625" max="15625" width="10.7109375" style="2" bestFit="1" customWidth="1"/>
    <col min="15626" max="15870" width="9.140625" style="2"/>
    <col min="15871" max="15871" width="5.5703125" style="2" customWidth="1"/>
    <col min="15872" max="15872" width="32.140625" style="2" customWidth="1"/>
    <col min="15873" max="15873" width="14.140625" style="2" customWidth="1"/>
    <col min="15874" max="15874" width="11.140625" style="2" customWidth="1"/>
    <col min="15875" max="15875" width="11.85546875" style="2" customWidth="1"/>
    <col min="15876" max="15876" width="10.28515625" style="2" bestFit="1" customWidth="1"/>
    <col min="15877" max="15877" width="11.5703125" style="2" customWidth="1"/>
    <col min="15878" max="15878" width="9.140625" style="2"/>
    <col min="15879" max="15879" width="10.85546875" style="2" customWidth="1"/>
    <col min="15880" max="15880" width="9.140625" style="2"/>
    <col min="15881" max="15881" width="10.7109375" style="2" bestFit="1" customWidth="1"/>
    <col min="15882" max="16126" width="9.140625" style="2"/>
    <col min="16127" max="16127" width="5.5703125" style="2" customWidth="1"/>
    <col min="16128" max="16128" width="32.140625" style="2" customWidth="1"/>
    <col min="16129" max="16129" width="14.140625" style="2" customWidth="1"/>
    <col min="16130" max="16130" width="11.140625" style="2" customWidth="1"/>
    <col min="16131" max="16131" width="11.85546875" style="2" customWidth="1"/>
    <col min="16132" max="16132" width="10.28515625" style="2" bestFit="1" customWidth="1"/>
    <col min="16133" max="16133" width="11.5703125" style="2" customWidth="1"/>
    <col min="16134" max="16134" width="9.140625" style="2"/>
    <col min="16135" max="16135" width="10.85546875" style="2" customWidth="1"/>
    <col min="16136" max="16136" width="9.140625" style="2"/>
    <col min="16137" max="16137" width="10.7109375" style="2" bestFit="1" customWidth="1"/>
    <col min="16138" max="16384" width="9.140625" style="2"/>
  </cols>
  <sheetData>
    <row r="1" spans="1:12" ht="12.75" x14ac:dyDescent="0.25">
      <c r="A1" s="247" t="s">
        <v>100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"/>
    </row>
    <row r="2" spans="1:12" s="1" customFormat="1" ht="12.75" x14ac:dyDescent="0.25">
      <c r="A2" s="2"/>
      <c r="B2" s="248" t="s">
        <v>156</v>
      </c>
      <c r="C2" s="249"/>
      <c r="D2" s="249"/>
      <c r="E2" s="249"/>
      <c r="F2" s="249"/>
      <c r="G2" s="249"/>
      <c r="H2" s="249"/>
      <c r="I2" s="249"/>
      <c r="J2" s="249"/>
      <c r="K2" s="249"/>
      <c r="L2" s="24"/>
    </row>
    <row r="3" spans="1:12" ht="12.75" x14ac:dyDescent="0.25">
      <c r="A3" s="1"/>
      <c r="B3" s="250"/>
      <c r="C3" s="250"/>
      <c r="D3" s="250"/>
      <c r="E3" s="250"/>
      <c r="F3" s="250"/>
      <c r="G3" s="1"/>
      <c r="H3" s="1"/>
      <c r="I3" s="25"/>
      <c r="L3" s="24"/>
    </row>
    <row r="4" spans="1:12" ht="12.75" x14ac:dyDescent="0.25">
      <c r="A4" s="26" t="s">
        <v>91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</row>
    <row r="5" spans="1:12" ht="12.75" x14ac:dyDescent="0.25">
      <c r="A5" s="27"/>
      <c r="B5" s="28"/>
      <c r="C5" s="27"/>
      <c r="D5" s="29"/>
      <c r="E5" s="251" t="s">
        <v>90</v>
      </c>
      <c r="F5" s="251"/>
      <c r="G5" s="251"/>
      <c r="H5" s="251"/>
      <c r="I5" s="30">
        <f>K69</f>
        <v>0</v>
      </c>
      <c r="J5" s="31" t="s">
        <v>109</v>
      </c>
      <c r="K5" s="27"/>
      <c r="L5" s="24"/>
    </row>
    <row r="6" spans="1:12" ht="12.75" x14ac:dyDescent="0.25">
      <c r="A6" s="32"/>
      <c r="B6" s="33" t="s">
        <v>66</v>
      </c>
      <c r="C6" s="34"/>
      <c r="D6" s="35"/>
      <c r="E6" s="252" t="s">
        <v>67</v>
      </c>
      <c r="F6" s="253"/>
      <c r="G6" s="253"/>
      <c r="H6" s="253"/>
      <c r="I6" s="253"/>
      <c r="J6" s="254"/>
      <c r="K6" s="36" t="s">
        <v>54</v>
      </c>
      <c r="L6" s="24"/>
    </row>
    <row r="7" spans="1:12" ht="30" x14ac:dyDescent="0.25">
      <c r="A7" s="37" t="s">
        <v>0</v>
      </c>
      <c r="B7" s="38" t="s">
        <v>68</v>
      </c>
      <c r="C7" s="38" t="s">
        <v>69</v>
      </c>
      <c r="D7" s="38" t="s">
        <v>70</v>
      </c>
      <c r="E7" s="245" t="s">
        <v>102</v>
      </c>
      <c r="F7" s="246"/>
      <c r="G7" s="245" t="s">
        <v>94</v>
      </c>
      <c r="H7" s="246"/>
      <c r="I7" s="245" t="s">
        <v>95</v>
      </c>
      <c r="J7" s="246"/>
      <c r="K7" s="36"/>
      <c r="L7" s="24"/>
    </row>
    <row r="8" spans="1:12" x14ac:dyDescent="0.25">
      <c r="A8" s="39"/>
      <c r="B8" s="40"/>
      <c r="C8" s="41"/>
      <c r="D8" s="41"/>
      <c r="E8" s="42" t="s">
        <v>71</v>
      </c>
      <c r="F8" s="42" t="s">
        <v>72</v>
      </c>
      <c r="G8" s="42" t="s">
        <v>71</v>
      </c>
      <c r="H8" s="42" t="s">
        <v>72</v>
      </c>
      <c r="I8" s="42" t="s">
        <v>71</v>
      </c>
      <c r="J8" s="42" t="s">
        <v>72</v>
      </c>
      <c r="K8" s="36"/>
      <c r="L8" s="24"/>
    </row>
    <row r="9" spans="1:12" x14ac:dyDescent="0.25">
      <c r="A9" s="43"/>
      <c r="B9" s="44">
        <v>2</v>
      </c>
      <c r="C9" s="43">
        <v>3</v>
      </c>
      <c r="D9" s="43">
        <v>4</v>
      </c>
      <c r="E9" s="42">
        <v>5</v>
      </c>
      <c r="F9" s="42" t="s">
        <v>1</v>
      </c>
      <c r="G9" s="42">
        <v>7</v>
      </c>
      <c r="H9" s="42" t="s">
        <v>2</v>
      </c>
      <c r="I9" s="42">
        <v>9</v>
      </c>
      <c r="J9" s="42" t="s">
        <v>3</v>
      </c>
      <c r="K9" s="42" t="s">
        <v>4</v>
      </c>
      <c r="L9" s="45"/>
    </row>
    <row r="10" spans="1:12" ht="12.75" x14ac:dyDescent="0.25">
      <c r="A10" s="168"/>
      <c r="B10" s="144" t="s">
        <v>17</v>
      </c>
      <c r="C10" s="145"/>
      <c r="D10" s="145"/>
      <c r="E10" s="145"/>
      <c r="F10" s="146"/>
      <c r="G10" s="146"/>
      <c r="H10" s="147"/>
      <c r="I10" s="146"/>
      <c r="J10" s="147"/>
      <c r="K10" s="148"/>
      <c r="L10" s="24"/>
    </row>
    <row r="11" spans="1:12" ht="12.75" x14ac:dyDescent="0.25">
      <c r="A11" s="143">
        <v>1</v>
      </c>
      <c r="B11" s="149" t="s">
        <v>149</v>
      </c>
      <c r="C11" s="150" t="s">
        <v>15</v>
      </c>
      <c r="D11" s="169">
        <v>11</v>
      </c>
      <c r="E11" s="151">
        <v>0</v>
      </c>
      <c r="F11" s="152">
        <f>E11*D11</f>
        <v>0</v>
      </c>
      <c r="G11" s="151">
        <v>0</v>
      </c>
      <c r="H11" s="152">
        <f>G11*D11</f>
        <v>0</v>
      </c>
      <c r="I11" s="151">
        <v>0</v>
      </c>
      <c r="J11" s="153">
        <f>I11*D11</f>
        <v>0</v>
      </c>
      <c r="K11" s="152">
        <f>F11+H11+J11</f>
        <v>0</v>
      </c>
      <c r="L11" s="24"/>
    </row>
    <row r="12" spans="1:12" s="1" customFormat="1" ht="12.75" x14ac:dyDescent="0.25">
      <c r="A12" s="143">
        <v>2</v>
      </c>
      <c r="B12" s="149" t="s">
        <v>150</v>
      </c>
      <c r="C12" s="150" t="s">
        <v>15</v>
      </c>
      <c r="D12" s="169">
        <v>549</v>
      </c>
      <c r="E12" s="151">
        <v>0</v>
      </c>
      <c r="F12" s="152">
        <f>E12*D12</f>
        <v>0</v>
      </c>
      <c r="G12" s="151">
        <v>0</v>
      </c>
      <c r="H12" s="152">
        <f>G12*D12</f>
        <v>0</v>
      </c>
      <c r="I12" s="151">
        <v>0</v>
      </c>
      <c r="J12" s="153">
        <f>I12*D12</f>
        <v>0</v>
      </c>
      <c r="K12" s="152">
        <f>F12+H12+J12</f>
        <v>0</v>
      </c>
      <c r="L12" s="24"/>
    </row>
    <row r="13" spans="1:12" s="1" customFormat="1" ht="12.75" x14ac:dyDescent="0.25">
      <c r="A13" s="143">
        <v>3</v>
      </c>
      <c r="B13" s="149" t="s">
        <v>151</v>
      </c>
      <c r="C13" s="150" t="s">
        <v>15</v>
      </c>
      <c r="D13" s="169">
        <v>81</v>
      </c>
      <c r="E13" s="151">
        <v>0</v>
      </c>
      <c r="F13" s="152">
        <f>E13*D13</f>
        <v>0</v>
      </c>
      <c r="G13" s="151">
        <v>0</v>
      </c>
      <c r="H13" s="152">
        <f>G13*D13</f>
        <v>0</v>
      </c>
      <c r="I13" s="151">
        <v>0</v>
      </c>
      <c r="J13" s="153">
        <f>I13*D13</f>
        <v>0</v>
      </c>
      <c r="K13" s="152">
        <f>F13+H13+J13</f>
        <v>0</v>
      </c>
      <c r="L13" s="24"/>
    </row>
    <row r="14" spans="1:12" s="1" customFormat="1" ht="24" x14ac:dyDescent="0.25">
      <c r="A14" s="143">
        <v>4</v>
      </c>
      <c r="B14" s="149" t="s">
        <v>152</v>
      </c>
      <c r="C14" s="150" t="s">
        <v>15</v>
      </c>
      <c r="D14" s="169">
        <v>80</v>
      </c>
      <c r="E14" s="151">
        <v>0</v>
      </c>
      <c r="F14" s="152">
        <f t="shared" ref="F14:F26" si="0">E14*D14</f>
        <v>0</v>
      </c>
      <c r="G14" s="151">
        <v>0</v>
      </c>
      <c r="H14" s="152">
        <f t="shared" ref="H14:H26" si="1">G14*D14</f>
        <v>0</v>
      </c>
      <c r="I14" s="151">
        <v>0</v>
      </c>
      <c r="J14" s="153">
        <f t="shared" ref="J14:J26" si="2">I14*D14</f>
        <v>0</v>
      </c>
      <c r="K14" s="152">
        <f t="shared" ref="K14:K26" si="3">F14+H14+J14</f>
        <v>0</v>
      </c>
      <c r="L14" s="24"/>
    </row>
    <row r="15" spans="1:12" s="1" customFormat="1" ht="12.75" x14ac:dyDescent="0.25">
      <c r="A15" s="143">
        <v>5</v>
      </c>
      <c r="B15" s="149" t="s">
        <v>240</v>
      </c>
      <c r="C15" s="150" t="s">
        <v>15</v>
      </c>
      <c r="D15" s="169">
        <v>306</v>
      </c>
      <c r="E15" s="151">
        <v>0</v>
      </c>
      <c r="F15" s="152">
        <f t="shared" si="0"/>
        <v>0</v>
      </c>
      <c r="G15" s="151">
        <v>0</v>
      </c>
      <c r="H15" s="152">
        <f t="shared" si="1"/>
        <v>0</v>
      </c>
      <c r="I15" s="151">
        <v>0</v>
      </c>
      <c r="J15" s="153">
        <f t="shared" si="2"/>
        <v>0</v>
      </c>
      <c r="K15" s="152">
        <f t="shared" si="3"/>
        <v>0</v>
      </c>
      <c r="L15" s="24"/>
    </row>
    <row r="16" spans="1:12" s="1" customFormat="1" ht="12.75" x14ac:dyDescent="0.25">
      <c r="A16" s="143">
        <v>6</v>
      </c>
      <c r="B16" s="149" t="s">
        <v>241</v>
      </c>
      <c r="C16" s="150" t="s">
        <v>15</v>
      </c>
      <c r="D16" s="169">
        <v>306</v>
      </c>
      <c r="E16" s="151">
        <v>0</v>
      </c>
      <c r="F16" s="152">
        <f t="shared" si="0"/>
        <v>0</v>
      </c>
      <c r="G16" s="151">
        <v>0</v>
      </c>
      <c r="H16" s="152">
        <f t="shared" si="1"/>
        <v>0</v>
      </c>
      <c r="I16" s="151">
        <v>0</v>
      </c>
      <c r="J16" s="153">
        <f t="shared" si="2"/>
        <v>0</v>
      </c>
      <c r="K16" s="152">
        <f t="shared" si="3"/>
        <v>0</v>
      </c>
      <c r="L16" s="24"/>
    </row>
    <row r="17" spans="1:12" s="1" customFormat="1" ht="12.75" x14ac:dyDescent="0.25">
      <c r="A17" s="143">
        <v>7</v>
      </c>
      <c r="B17" s="149" t="s">
        <v>242</v>
      </c>
      <c r="C17" s="150" t="s">
        <v>15</v>
      </c>
      <c r="D17" s="169">
        <v>52</v>
      </c>
      <c r="E17" s="151">
        <v>0</v>
      </c>
      <c r="F17" s="152">
        <f t="shared" si="0"/>
        <v>0</v>
      </c>
      <c r="G17" s="151">
        <v>0</v>
      </c>
      <c r="H17" s="152">
        <f t="shared" si="1"/>
        <v>0</v>
      </c>
      <c r="I17" s="151">
        <v>0</v>
      </c>
      <c r="J17" s="153">
        <f t="shared" si="2"/>
        <v>0</v>
      </c>
      <c r="K17" s="152">
        <f t="shared" si="3"/>
        <v>0</v>
      </c>
      <c r="L17" s="24"/>
    </row>
    <row r="18" spans="1:12" s="1" customFormat="1" ht="12.75" x14ac:dyDescent="0.25">
      <c r="A18" s="143">
        <v>8</v>
      </c>
      <c r="B18" s="149" t="s">
        <v>126</v>
      </c>
      <c r="C18" s="150" t="s">
        <v>15</v>
      </c>
      <c r="D18" s="169">
        <v>306</v>
      </c>
      <c r="E18" s="151">
        <v>0</v>
      </c>
      <c r="F18" s="152">
        <f t="shared" si="0"/>
        <v>0</v>
      </c>
      <c r="G18" s="151">
        <v>0</v>
      </c>
      <c r="H18" s="152">
        <f t="shared" si="1"/>
        <v>0</v>
      </c>
      <c r="I18" s="151">
        <v>0</v>
      </c>
      <c r="J18" s="153">
        <f t="shared" si="2"/>
        <v>0</v>
      </c>
      <c r="K18" s="152">
        <f t="shared" si="3"/>
        <v>0</v>
      </c>
      <c r="L18" s="24"/>
    </row>
    <row r="19" spans="1:12" s="1" customFormat="1" ht="12.75" x14ac:dyDescent="0.25">
      <c r="A19" s="143">
        <v>9</v>
      </c>
      <c r="B19" s="164" t="s">
        <v>180</v>
      </c>
      <c r="C19" s="150" t="s">
        <v>6</v>
      </c>
      <c r="D19" s="169">
        <v>12</v>
      </c>
      <c r="E19" s="151">
        <v>0</v>
      </c>
      <c r="F19" s="152">
        <f t="shared" si="0"/>
        <v>0</v>
      </c>
      <c r="G19" s="151">
        <v>0</v>
      </c>
      <c r="H19" s="152">
        <f t="shared" si="1"/>
        <v>0</v>
      </c>
      <c r="I19" s="151">
        <v>0</v>
      </c>
      <c r="J19" s="153">
        <f t="shared" si="2"/>
        <v>0</v>
      </c>
      <c r="K19" s="152">
        <f t="shared" si="3"/>
        <v>0</v>
      </c>
      <c r="L19" s="24"/>
    </row>
    <row r="20" spans="1:12" s="1" customFormat="1" ht="12.75" x14ac:dyDescent="0.25">
      <c r="A20" s="143">
        <v>10</v>
      </c>
      <c r="B20" s="170" t="s">
        <v>193</v>
      </c>
      <c r="C20" s="150" t="s">
        <v>15</v>
      </c>
      <c r="D20" s="169">
        <v>13.2</v>
      </c>
      <c r="E20" s="151">
        <v>0</v>
      </c>
      <c r="F20" s="152">
        <f t="shared" si="0"/>
        <v>0</v>
      </c>
      <c r="G20" s="151">
        <v>0</v>
      </c>
      <c r="H20" s="152">
        <f t="shared" si="1"/>
        <v>0</v>
      </c>
      <c r="I20" s="151">
        <v>0</v>
      </c>
      <c r="J20" s="153">
        <f t="shared" si="2"/>
        <v>0</v>
      </c>
      <c r="K20" s="152">
        <f t="shared" si="3"/>
        <v>0</v>
      </c>
      <c r="L20" s="24"/>
    </row>
    <row r="21" spans="1:12" s="1" customFormat="1" ht="12.75" x14ac:dyDescent="0.25">
      <c r="A21" s="143">
        <v>11</v>
      </c>
      <c r="B21" s="164" t="s">
        <v>127</v>
      </c>
      <c r="C21" s="150" t="s">
        <v>128</v>
      </c>
      <c r="D21" s="169">
        <v>9</v>
      </c>
      <c r="E21" s="151">
        <v>0</v>
      </c>
      <c r="F21" s="152">
        <f t="shared" si="0"/>
        <v>0</v>
      </c>
      <c r="G21" s="151">
        <v>0</v>
      </c>
      <c r="H21" s="152">
        <f t="shared" si="1"/>
        <v>0</v>
      </c>
      <c r="I21" s="151">
        <v>0</v>
      </c>
      <c r="J21" s="153">
        <f t="shared" si="2"/>
        <v>0</v>
      </c>
      <c r="K21" s="152">
        <f t="shared" si="3"/>
        <v>0</v>
      </c>
      <c r="L21" s="24"/>
    </row>
    <row r="22" spans="1:12" s="1" customFormat="1" ht="12.75" x14ac:dyDescent="0.25">
      <c r="A22" s="143">
        <v>12</v>
      </c>
      <c r="B22" s="164" t="s">
        <v>243</v>
      </c>
      <c r="C22" s="150" t="s">
        <v>15</v>
      </c>
      <c r="D22" s="169">
        <v>9</v>
      </c>
      <c r="E22" s="151">
        <v>0</v>
      </c>
      <c r="F22" s="152">
        <f t="shared" si="0"/>
        <v>0</v>
      </c>
      <c r="G22" s="151">
        <v>0</v>
      </c>
      <c r="H22" s="152">
        <f t="shared" si="1"/>
        <v>0</v>
      </c>
      <c r="I22" s="151">
        <v>0</v>
      </c>
      <c r="J22" s="153">
        <f t="shared" si="2"/>
        <v>0</v>
      </c>
      <c r="K22" s="152">
        <f t="shared" si="3"/>
        <v>0</v>
      </c>
      <c r="L22" s="24"/>
    </row>
    <row r="23" spans="1:12" s="1" customFormat="1" ht="12.75" x14ac:dyDescent="0.25">
      <c r="A23" s="143">
        <v>13</v>
      </c>
      <c r="B23" s="159" t="s">
        <v>244</v>
      </c>
      <c r="C23" s="150" t="s">
        <v>6</v>
      </c>
      <c r="D23" s="169">
        <v>1</v>
      </c>
      <c r="E23" s="151">
        <v>0</v>
      </c>
      <c r="F23" s="152">
        <f t="shared" si="0"/>
        <v>0</v>
      </c>
      <c r="G23" s="151">
        <v>0</v>
      </c>
      <c r="H23" s="152">
        <f t="shared" si="1"/>
        <v>0</v>
      </c>
      <c r="I23" s="151">
        <v>0</v>
      </c>
      <c r="J23" s="153">
        <f t="shared" si="2"/>
        <v>0</v>
      </c>
      <c r="K23" s="152">
        <f t="shared" si="3"/>
        <v>0</v>
      </c>
      <c r="L23" s="24"/>
    </row>
    <row r="24" spans="1:12" s="1" customFormat="1" ht="12.75" x14ac:dyDescent="0.25">
      <c r="A24" s="143">
        <v>14</v>
      </c>
      <c r="B24" s="159" t="s">
        <v>201</v>
      </c>
      <c r="C24" s="150" t="s">
        <v>6</v>
      </c>
      <c r="D24" s="169">
        <v>2</v>
      </c>
      <c r="E24" s="151">
        <v>0</v>
      </c>
      <c r="F24" s="152">
        <f t="shared" si="0"/>
        <v>0</v>
      </c>
      <c r="G24" s="151">
        <v>0</v>
      </c>
      <c r="H24" s="152">
        <f t="shared" si="1"/>
        <v>0</v>
      </c>
      <c r="I24" s="151">
        <v>0</v>
      </c>
      <c r="J24" s="153">
        <f t="shared" si="2"/>
        <v>0</v>
      </c>
      <c r="K24" s="152">
        <f t="shared" si="3"/>
        <v>0</v>
      </c>
      <c r="L24" s="24"/>
    </row>
    <row r="25" spans="1:12" s="1" customFormat="1" ht="24" x14ac:dyDescent="0.25">
      <c r="A25" s="143">
        <v>15</v>
      </c>
      <c r="B25" s="149" t="s">
        <v>16</v>
      </c>
      <c r="C25" s="150" t="s">
        <v>18</v>
      </c>
      <c r="D25" s="169">
        <v>45</v>
      </c>
      <c r="E25" s="151">
        <v>0</v>
      </c>
      <c r="F25" s="152">
        <f t="shared" si="0"/>
        <v>0</v>
      </c>
      <c r="G25" s="151">
        <v>0</v>
      </c>
      <c r="H25" s="152">
        <f t="shared" si="1"/>
        <v>0</v>
      </c>
      <c r="I25" s="151">
        <v>0</v>
      </c>
      <c r="J25" s="153">
        <f t="shared" si="2"/>
        <v>0</v>
      </c>
      <c r="K25" s="152">
        <f t="shared" si="3"/>
        <v>0</v>
      </c>
      <c r="L25" s="24"/>
    </row>
    <row r="26" spans="1:12" s="1" customFormat="1" ht="12.75" x14ac:dyDescent="0.25">
      <c r="A26" s="143">
        <v>16</v>
      </c>
      <c r="B26" s="149" t="s">
        <v>7</v>
      </c>
      <c r="C26" s="150" t="s">
        <v>18</v>
      </c>
      <c r="D26" s="169">
        <v>45</v>
      </c>
      <c r="E26" s="151">
        <v>0</v>
      </c>
      <c r="F26" s="152">
        <f t="shared" si="0"/>
        <v>0</v>
      </c>
      <c r="G26" s="151">
        <v>0</v>
      </c>
      <c r="H26" s="152">
        <f t="shared" si="1"/>
        <v>0</v>
      </c>
      <c r="I26" s="151">
        <v>0</v>
      </c>
      <c r="J26" s="153">
        <f t="shared" si="2"/>
        <v>0</v>
      </c>
      <c r="K26" s="152">
        <f t="shared" si="3"/>
        <v>0</v>
      </c>
      <c r="L26" s="24"/>
    </row>
    <row r="27" spans="1:12" s="1" customFormat="1" ht="24" x14ac:dyDescent="0.25">
      <c r="A27" s="168"/>
      <c r="B27" s="144" t="s">
        <v>129</v>
      </c>
      <c r="C27" s="154"/>
      <c r="D27" s="173"/>
      <c r="E27" s="156"/>
      <c r="F27" s="157"/>
      <c r="G27" s="156"/>
      <c r="H27" s="157"/>
      <c r="I27" s="156"/>
      <c r="J27" s="158"/>
      <c r="K27" s="157"/>
      <c r="L27" s="24"/>
    </row>
    <row r="28" spans="1:12" s="1" customFormat="1" ht="24" x14ac:dyDescent="0.25">
      <c r="A28" s="143">
        <v>1</v>
      </c>
      <c r="B28" s="164" t="s">
        <v>179</v>
      </c>
      <c r="C28" s="160" t="s">
        <v>15</v>
      </c>
      <c r="D28" s="169">
        <v>166</v>
      </c>
      <c r="E28" s="151">
        <v>0</v>
      </c>
      <c r="F28" s="152">
        <f t="shared" ref="F28:F36" si="4">E28*D28</f>
        <v>0</v>
      </c>
      <c r="G28" s="151">
        <v>0</v>
      </c>
      <c r="H28" s="152">
        <f t="shared" ref="H28:H36" si="5">G28*D28</f>
        <v>0</v>
      </c>
      <c r="I28" s="151">
        <v>0</v>
      </c>
      <c r="J28" s="153">
        <f t="shared" ref="J28:J36" si="6">I28*D28</f>
        <v>0</v>
      </c>
      <c r="K28" s="152">
        <f t="shared" ref="K28:K36" si="7">F28+H28+J28</f>
        <v>0</v>
      </c>
      <c r="L28" s="200"/>
    </row>
    <row r="29" spans="1:12" s="1" customFormat="1" ht="12.75" x14ac:dyDescent="0.25">
      <c r="A29" s="143">
        <v>2</v>
      </c>
      <c r="B29" s="170" t="s">
        <v>245</v>
      </c>
      <c r="C29" s="160" t="s">
        <v>15</v>
      </c>
      <c r="D29" s="169">
        <v>4</v>
      </c>
      <c r="E29" s="151">
        <v>0</v>
      </c>
      <c r="F29" s="152">
        <f t="shared" si="4"/>
        <v>0</v>
      </c>
      <c r="G29" s="151">
        <v>0</v>
      </c>
      <c r="H29" s="152">
        <f t="shared" si="5"/>
        <v>0</v>
      </c>
      <c r="I29" s="151">
        <v>0</v>
      </c>
      <c r="J29" s="153">
        <f t="shared" si="6"/>
        <v>0</v>
      </c>
      <c r="K29" s="152">
        <f t="shared" si="7"/>
        <v>0</v>
      </c>
      <c r="L29" s="24"/>
    </row>
    <row r="30" spans="1:12" s="1" customFormat="1" ht="12.75" x14ac:dyDescent="0.25">
      <c r="A30" s="143">
        <v>3</v>
      </c>
      <c r="B30" s="170" t="s">
        <v>207</v>
      </c>
      <c r="C30" s="160" t="s">
        <v>15</v>
      </c>
      <c r="D30" s="169">
        <v>549</v>
      </c>
      <c r="E30" s="151">
        <v>0</v>
      </c>
      <c r="F30" s="152">
        <f t="shared" si="4"/>
        <v>0</v>
      </c>
      <c r="G30" s="151">
        <v>0</v>
      </c>
      <c r="H30" s="152">
        <f t="shared" si="5"/>
        <v>0</v>
      </c>
      <c r="I30" s="151">
        <v>0</v>
      </c>
      <c r="J30" s="153">
        <f t="shared" si="6"/>
        <v>0</v>
      </c>
      <c r="K30" s="152">
        <f t="shared" si="7"/>
        <v>0</v>
      </c>
      <c r="L30" s="24"/>
    </row>
    <row r="31" spans="1:12" s="1" customFormat="1" ht="12.75" x14ac:dyDescent="0.25">
      <c r="A31" s="143">
        <v>4</v>
      </c>
      <c r="B31" s="170" t="s">
        <v>208</v>
      </c>
      <c r="C31" s="160" t="s">
        <v>15</v>
      </c>
      <c r="D31" s="169">
        <v>19</v>
      </c>
      <c r="E31" s="151">
        <v>0</v>
      </c>
      <c r="F31" s="152">
        <f t="shared" si="4"/>
        <v>0</v>
      </c>
      <c r="G31" s="151">
        <v>0</v>
      </c>
      <c r="H31" s="152">
        <f t="shared" si="5"/>
        <v>0</v>
      </c>
      <c r="I31" s="151">
        <v>0</v>
      </c>
      <c r="J31" s="153">
        <f t="shared" si="6"/>
        <v>0</v>
      </c>
      <c r="K31" s="152">
        <f t="shared" si="7"/>
        <v>0</v>
      </c>
      <c r="L31" s="24"/>
    </row>
    <row r="32" spans="1:12" s="1" customFormat="1" ht="12.75" x14ac:dyDescent="0.25">
      <c r="A32" s="143">
        <v>5</v>
      </c>
      <c r="B32" s="170" t="s">
        <v>153</v>
      </c>
      <c r="C32" s="160" t="s">
        <v>15</v>
      </c>
      <c r="D32" s="169">
        <v>27</v>
      </c>
      <c r="E32" s="151">
        <v>0</v>
      </c>
      <c r="F32" s="152">
        <f t="shared" si="4"/>
        <v>0</v>
      </c>
      <c r="G32" s="151">
        <v>0</v>
      </c>
      <c r="H32" s="152">
        <f t="shared" si="5"/>
        <v>0</v>
      </c>
      <c r="I32" s="151">
        <v>0</v>
      </c>
      <c r="J32" s="153">
        <f t="shared" si="6"/>
        <v>0</v>
      </c>
      <c r="K32" s="152">
        <f t="shared" si="7"/>
        <v>0</v>
      </c>
      <c r="L32" s="24"/>
    </row>
    <row r="33" spans="1:13" s="1" customFormat="1" ht="12.75" x14ac:dyDescent="0.25">
      <c r="A33" s="143">
        <v>6</v>
      </c>
      <c r="B33" s="170" t="s">
        <v>211</v>
      </c>
      <c r="C33" s="160" t="s">
        <v>15</v>
      </c>
      <c r="D33" s="169">
        <v>3</v>
      </c>
      <c r="E33" s="151">
        <v>0</v>
      </c>
      <c r="F33" s="152">
        <f t="shared" si="4"/>
        <v>0</v>
      </c>
      <c r="G33" s="151">
        <v>0</v>
      </c>
      <c r="H33" s="152">
        <f t="shared" si="5"/>
        <v>0</v>
      </c>
      <c r="I33" s="151">
        <v>0</v>
      </c>
      <c r="J33" s="153">
        <f t="shared" si="6"/>
        <v>0</v>
      </c>
      <c r="K33" s="152">
        <f t="shared" si="7"/>
        <v>0</v>
      </c>
      <c r="L33" s="24"/>
    </row>
    <row r="34" spans="1:13" s="1" customFormat="1" ht="36" x14ac:dyDescent="0.25">
      <c r="A34" s="143">
        <v>7</v>
      </c>
      <c r="B34" s="170" t="s">
        <v>246</v>
      </c>
      <c r="C34" s="160" t="s">
        <v>15</v>
      </c>
      <c r="D34" s="169">
        <v>126</v>
      </c>
      <c r="E34" s="151">
        <v>0</v>
      </c>
      <c r="F34" s="152">
        <f t="shared" si="4"/>
        <v>0</v>
      </c>
      <c r="G34" s="151">
        <v>0</v>
      </c>
      <c r="H34" s="152">
        <f t="shared" si="5"/>
        <v>0</v>
      </c>
      <c r="I34" s="151">
        <v>0</v>
      </c>
      <c r="J34" s="153">
        <f t="shared" si="6"/>
        <v>0</v>
      </c>
      <c r="K34" s="152">
        <f t="shared" si="7"/>
        <v>0</v>
      </c>
      <c r="L34" s="24"/>
    </row>
    <row r="35" spans="1:13" s="1" customFormat="1" ht="24" x14ac:dyDescent="0.25">
      <c r="A35" s="143">
        <v>8</v>
      </c>
      <c r="B35" s="170" t="s">
        <v>247</v>
      </c>
      <c r="C35" s="161" t="s">
        <v>15</v>
      </c>
      <c r="D35" s="169">
        <v>24</v>
      </c>
      <c r="E35" s="151">
        <v>0</v>
      </c>
      <c r="F35" s="152">
        <f t="shared" si="4"/>
        <v>0</v>
      </c>
      <c r="G35" s="151">
        <v>0</v>
      </c>
      <c r="H35" s="152">
        <f t="shared" si="5"/>
        <v>0</v>
      </c>
      <c r="I35" s="151">
        <v>0</v>
      </c>
      <c r="J35" s="153">
        <f t="shared" si="6"/>
        <v>0</v>
      </c>
      <c r="K35" s="152">
        <f t="shared" si="7"/>
        <v>0</v>
      </c>
      <c r="L35" s="24"/>
    </row>
    <row r="36" spans="1:13" s="1" customFormat="1" ht="24" x14ac:dyDescent="0.25">
      <c r="A36" s="143">
        <v>9</v>
      </c>
      <c r="B36" s="170" t="s">
        <v>248</v>
      </c>
      <c r="C36" s="150" t="s">
        <v>15</v>
      </c>
      <c r="D36" s="169">
        <v>755</v>
      </c>
      <c r="E36" s="151">
        <v>0</v>
      </c>
      <c r="F36" s="152">
        <f t="shared" si="4"/>
        <v>0</v>
      </c>
      <c r="G36" s="151">
        <v>0</v>
      </c>
      <c r="H36" s="152">
        <f t="shared" si="5"/>
        <v>0</v>
      </c>
      <c r="I36" s="151">
        <v>0</v>
      </c>
      <c r="J36" s="153">
        <f t="shared" si="6"/>
        <v>0</v>
      </c>
      <c r="K36" s="152">
        <f t="shared" si="7"/>
        <v>0</v>
      </c>
      <c r="L36" s="24"/>
    </row>
    <row r="37" spans="1:13" s="1" customFormat="1" ht="12.75" x14ac:dyDescent="0.25">
      <c r="A37" s="168"/>
      <c r="B37" s="144" t="s">
        <v>19</v>
      </c>
      <c r="C37" s="154"/>
      <c r="D37" s="173"/>
      <c r="E37" s="156"/>
      <c r="F37" s="157"/>
      <c r="G37" s="156"/>
      <c r="H37" s="157"/>
      <c r="I37" s="156"/>
      <c r="J37" s="158"/>
      <c r="K37" s="157"/>
      <c r="L37" s="24"/>
    </row>
    <row r="38" spans="1:13" s="1" customFormat="1" ht="12.75" x14ac:dyDescent="0.25">
      <c r="A38" s="143">
        <v>1</v>
      </c>
      <c r="B38" s="194" t="s">
        <v>249</v>
      </c>
      <c r="C38" s="150" t="s">
        <v>15</v>
      </c>
      <c r="D38" s="169">
        <v>193</v>
      </c>
      <c r="E38" s="151">
        <v>0</v>
      </c>
      <c r="F38" s="152">
        <f>E38*D38</f>
        <v>0</v>
      </c>
      <c r="G38" s="151">
        <v>0</v>
      </c>
      <c r="H38" s="152">
        <f>G38*D38</f>
        <v>0</v>
      </c>
      <c r="I38" s="151">
        <v>0</v>
      </c>
      <c r="J38" s="153">
        <f>I38*D38</f>
        <v>0</v>
      </c>
      <c r="K38" s="152">
        <f>F38+H38+J38</f>
        <v>0</v>
      </c>
      <c r="L38" s="24"/>
      <c r="M38" s="61"/>
    </row>
    <row r="39" spans="1:13" s="1" customFormat="1" ht="12.75" x14ac:dyDescent="0.25">
      <c r="A39" s="143">
        <v>2</v>
      </c>
      <c r="B39" s="194" t="s">
        <v>373</v>
      </c>
      <c r="C39" s="150" t="s">
        <v>15</v>
      </c>
      <c r="D39" s="169">
        <v>306</v>
      </c>
      <c r="E39" s="151">
        <v>0</v>
      </c>
      <c r="F39" s="152">
        <f t="shared" ref="F39:F44" si="8">E39*D39</f>
        <v>0</v>
      </c>
      <c r="G39" s="151">
        <v>0</v>
      </c>
      <c r="H39" s="152">
        <f t="shared" ref="H39:H44" si="9">G39*D39</f>
        <v>0</v>
      </c>
      <c r="I39" s="151">
        <v>0</v>
      </c>
      <c r="J39" s="153">
        <f t="shared" ref="J39:J44" si="10">I39*D39</f>
        <v>0</v>
      </c>
      <c r="K39" s="152">
        <f t="shared" ref="K39:K44" si="11">F39+H39+J39</f>
        <v>0</v>
      </c>
      <c r="L39" s="24"/>
    </row>
    <row r="40" spans="1:13" s="1" customFormat="1" ht="24.75" x14ac:dyDescent="0.25">
      <c r="A40" s="143">
        <v>3</v>
      </c>
      <c r="B40" s="194" t="s">
        <v>250</v>
      </c>
      <c r="C40" s="150" t="s">
        <v>15</v>
      </c>
      <c r="D40" s="169">
        <v>16</v>
      </c>
      <c r="E40" s="151">
        <v>0</v>
      </c>
      <c r="F40" s="152">
        <f>E40*D40</f>
        <v>0</v>
      </c>
      <c r="G40" s="151">
        <v>0</v>
      </c>
      <c r="H40" s="152">
        <f>G40*D40</f>
        <v>0</v>
      </c>
      <c r="I40" s="151">
        <v>0</v>
      </c>
      <c r="J40" s="153">
        <f>I40*D40</f>
        <v>0</v>
      </c>
      <c r="K40" s="152">
        <f>F40+H40+J40</f>
        <v>0</v>
      </c>
      <c r="L40" s="24"/>
    </row>
    <row r="41" spans="1:13" s="1" customFormat="1" ht="24" x14ac:dyDescent="0.25">
      <c r="A41" s="143">
        <v>4</v>
      </c>
      <c r="B41" s="170" t="s">
        <v>132</v>
      </c>
      <c r="C41" s="150" t="s">
        <v>15</v>
      </c>
      <c r="D41" s="169">
        <v>103</v>
      </c>
      <c r="E41" s="151">
        <v>0</v>
      </c>
      <c r="F41" s="152">
        <f t="shared" ref="F41" si="12">E41*D41</f>
        <v>0</v>
      </c>
      <c r="G41" s="151">
        <v>0</v>
      </c>
      <c r="H41" s="152">
        <f t="shared" ref="H41" si="13">G41*D41</f>
        <v>0</v>
      </c>
      <c r="I41" s="151">
        <v>0</v>
      </c>
      <c r="J41" s="153">
        <f t="shared" ref="J41" si="14">I41*D41</f>
        <v>0</v>
      </c>
      <c r="K41" s="152">
        <f t="shared" ref="K41" si="15">F41+H41+J41</f>
        <v>0</v>
      </c>
      <c r="L41" s="24"/>
    </row>
    <row r="42" spans="1:13" s="1" customFormat="1" x14ac:dyDescent="0.25">
      <c r="A42" s="143">
        <v>5</v>
      </c>
      <c r="B42" s="196" t="s">
        <v>133</v>
      </c>
      <c r="C42" s="192" t="s">
        <v>20</v>
      </c>
      <c r="D42" s="169">
        <v>249</v>
      </c>
      <c r="E42" s="151">
        <v>0</v>
      </c>
      <c r="F42" s="152">
        <f t="shared" si="8"/>
        <v>0</v>
      </c>
      <c r="G42" s="151">
        <v>0</v>
      </c>
      <c r="H42" s="152">
        <f t="shared" si="9"/>
        <v>0</v>
      </c>
      <c r="I42" s="151">
        <v>0</v>
      </c>
      <c r="J42" s="153">
        <f t="shared" si="10"/>
        <v>0</v>
      </c>
      <c r="K42" s="152">
        <f t="shared" si="11"/>
        <v>0</v>
      </c>
      <c r="L42" s="62"/>
    </row>
    <row r="43" spans="1:13" s="1" customFormat="1" x14ac:dyDescent="0.25">
      <c r="A43" s="143">
        <v>6</v>
      </c>
      <c r="B43" s="196" t="s">
        <v>218</v>
      </c>
      <c r="C43" s="192" t="s">
        <v>20</v>
      </c>
      <c r="D43" s="169">
        <v>15</v>
      </c>
      <c r="E43" s="151">
        <v>0</v>
      </c>
      <c r="F43" s="152">
        <f t="shared" si="8"/>
        <v>0</v>
      </c>
      <c r="G43" s="151">
        <v>0</v>
      </c>
      <c r="H43" s="152">
        <f t="shared" si="9"/>
        <v>0</v>
      </c>
      <c r="I43" s="151">
        <v>0</v>
      </c>
      <c r="J43" s="153">
        <f t="shared" si="10"/>
        <v>0</v>
      </c>
      <c r="K43" s="152">
        <f t="shared" si="11"/>
        <v>0</v>
      </c>
      <c r="L43" s="62"/>
    </row>
    <row r="44" spans="1:13" s="1" customFormat="1" x14ac:dyDescent="0.25">
      <c r="A44" s="143">
        <v>7</v>
      </c>
      <c r="B44" s="196" t="s">
        <v>251</v>
      </c>
      <c r="C44" s="192" t="s">
        <v>20</v>
      </c>
      <c r="D44" s="169">
        <v>11</v>
      </c>
      <c r="E44" s="151">
        <v>0</v>
      </c>
      <c r="F44" s="152">
        <f t="shared" si="8"/>
        <v>0</v>
      </c>
      <c r="G44" s="151">
        <v>0</v>
      </c>
      <c r="H44" s="152">
        <f t="shared" si="9"/>
        <v>0</v>
      </c>
      <c r="I44" s="151">
        <v>0</v>
      </c>
      <c r="J44" s="153">
        <f t="shared" si="10"/>
        <v>0</v>
      </c>
      <c r="K44" s="152">
        <f t="shared" si="11"/>
        <v>0</v>
      </c>
      <c r="L44" s="62"/>
    </row>
    <row r="45" spans="1:13" s="1" customFormat="1" ht="24" x14ac:dyDescent="0.25">
      <c r="A45" s="143">
        <v>8</v>
      </c>
      <c r="B45" s="149" t="s">
        <v>134</v>
      </c>
      <c r="C45" s="161" t="s">
        <v>20</v>
      </c>
      <c r="D45" s="169">
        <v>30</v>
      </c>
      <c r="E45" s="151">
        <v>0</v>
      </c>
      <c r="F45" s="152">
        <f>E45*D45</f>
        <v>0</v>
      </c>
      <c r="G45" s="151">
        <v>0</v>
      </c>
      <c r="H45" s="152">
        <f>G45*D45</f>
        <v>0</v>
      </c>
      <c r="I45" s="151">
        <v>0</v>
      </c>
      <c r="J45" s="153">
        <f>I45*D45</f>
        <v>0</v>
      </c>
      <c r="K45" s="152">
        <f>F45+H45+J45</f>
        <v>0</v>
      </c>
      <c r="L45" s="62"/>
    </row>
    <row r="46" spans="1:13" s="1" customFormat="1" x14ac:dyDescent="0.25">
      <c r="A46" s="168"/>
      <c r="B46" s="144" t="s">
        <v>21</v>
      </c>
      <c r="C46" s="154"/>
      <c r="D46" s="173"/>
      <c r="E46" s="156"/>
      <c r="F46" s="157"/>
      <c r="G46" s="156"/>
      <c r="H46" s="157"/>
      <c r="I46" s="156"/>
      <c r="J46" s="158"/>
      <c r="K46" s="157"/>
      <c r="L46" s="62"/>
    </row>
    <row r="47" spans="1:13" s="1" customFormat="1" ht="36" x14ac:dyDescent="0.25">
      <c r="A47" s="143">
        <v>1</v>
      </c>
      <c r="B47" s="163" t="s">
        <v>252</v>
      </c>
      <c r="C47" s="171" t="s">
        <v>6</v>
      </c>
      <c r="D47" s="172">
        <v>1</v>
      </c>
      <c r="E47" s="165">
        <v>0</v>
      </c>
      <c r="F47" s="166">
        <f t="shared" ref="F47:F54" si="16">E47*D47</f>
        <v>0</v>
      </c>
      <c r="G47" s="165">
        <v>0</v>
      </c>
      <c r="H47" s="166">
        <f t="shared" ref="H47:H54" si="17">G47*D47</f>
        <v>0</v>
      </c>
      <c r="I47" s="165">
        <v>0</v>
      </c>
      <c r="J47" s="167">
        <f t="shared" ref="J47:J54" si="18">I47*D47</f>
        <v>0</v>
      </c>
      <c r="K47" s="166">
        <f t="shared" ref="K47:K54" si="19">F47+H47+J47</f>
        <v>0</v>
      </c>
      <c r="L47" s="62"/>
    </row>
    <row r="48" spans="1:13" s="1" customFormat="1" ht="36" x14ac:dyDescent="0.25">
      <c r="A48" s="143">
        <v>2</v>
      </c>
      <c r="B48" s="164" t="s">
        <v>253</v>
      </c>
      <c r="C48" s="150" t="s">
        <v>6</v>
      </c>
      <c r="D48" s="169">
        <v>4</v>
      </c>
      <c r="E48" s="151">
        <v>0</v>
      </c>
      <c r="F48" s="152">
        <f t="shared" si="16"/>
        <v>0</v>
      </c>
      <c r="G48" s="151">
        <v>0</v>
      </c>
      <c r="H48" s="152">
        <f t="shared" si="17"/>
        <v>0</v>
      </c>
      <c r="I48" s="151">
        <v>0</v>
      </c>
      <c r="J48" s="153">
        <f t="shared" si="18"/>
        <v>0</v>
      </c>
      <c r="K48" s="152">
        <f t="shared" si="19"/>
        <v>0</v>
      </c>
      <c r="L48" s="62"/>
    </row>
    <row r="49" spans="1:13" s="1" customFormat="1" ht="48" x14ac:dyDescent="0.25">
      <c r="A49" s="143">
        <v>3</v>
      </c>
      <c r="B49" s="170" t="s">
        <v>254</v>
      </c>
      <c r="C49" s="150" t="s">
        <v>6</v>
      </c>
      <c r="D49" s="169">
        <v>2</v>
      </c>
      <c r="E49" s="151">
        <v>0</v>
      </c>
      <c r="F49" s="152">
        <f t="shared" si="16"/>
        <v>0</v>
      </c>
      <c r="G49" s="151">
        <v>0</v>
      </c>
      <c r="H49" s="152">
        <f t="shared" si="17"/>
        <v>0</v>
      </c>
      <c r="I49" s="151">
        <v>0</v>
      </c>
      <c r="J49" s="153">
        <f t="shared" si="18"/>
        <v>0</v>
      </c>
      <c r="K49" s="152">
        <f t="shared" si="19"/>
        <v>0</v>
      </c>
      <c r="L49" s="62"/>
    </row>
    <row r="50" spans="1:13" s="1" customFormat="1" ht="24" x14ac:dyDescent="0.25">
      <c r="A50" s="143">
        <v>4</v>
      </c>
      <c r="B50" s="170" t="s">
        <v>255</v>
      </c>
      <c r="C50" s="150" t="s">
        <v>6</v>
      </c>
      <c r="D50" s="169">
        <v>5</v>
      </c>
      <c r="E50" s="151">
        <v>0</v>
      </c>
      <c r="F50" s="152">
        <f t="shared" si="16"/>
        <v>0</v>
      </c>
      <c r="G50" s="151">
        <v>0</v>
      </c>
      <c r="H50" s="152">
        <f t="shared" si="17"/>
        <v>0</v>
      </c>
      <c r="I50" s="151">
        <v>0</v>
      </c>
      <c r="J50" s="153">
        <f t="shared" si="18"/>
        <v>0</v>
      </c>
      <c r="K50" s="152">
        <f t="shared" si="19"/>
        <v>0</v>
      </c>
      <c r="L50" s="62"/>
    </row>
    <row r="51" spans="1:13" s="1" customFormat="1" x14ac:dyDescent="0.25">
      <c r="A51" s="143">
        <v>5</v>
      </c>
      <c r="B51" s="164" t="s">
        <v>136</v>
      </c>
      <c r="C51" s="150" t="s">
        <v>6</v>
      </c>
      <c r="D51" s="169">
        <v>6</v>
      </c>
      <c r="E51" s="151">
        <v>0</v>
      </c>
      <c r="F51" s="152">
        <f t="shared" si="16"/>
        <v>0</v>
      </c>
      <c r="G51" s="151">
        <v>0</v>
      </c>
      <c r="H51" s="152">
        <f t="shared" si="17"/>
        <v>0</v>
      </c>
      <c r="I51" s="151">
        <v>0</v>
      </c>
      <c r="J51" s="153">
        <f t="shared" si="18"/>
        <v>0</v>
      </c>
      <c r="K51" s="152">
        <f t="shared" si="19"/>
        <v>0</v>
      </c>
      <c r="L51" s="62"/>
    </row>
    <row r="52" spans="1:13" s="1" customFormat="1" ht="60" x14ac:dyDescent="0.25">
      <c r="A52" s="143">
        <v>6</v>
      </c>
      <c r="B52" s="170" t="s">
        <v>273</v>
      </c>
      <c r="C52" s="150" t="s">
        <v>15</v>
      </c>
      <c r="D52" s="169">
        <v>21</v>
      </c>
      <c r="E52" s="151">
        <v>0</v>
      </c>
      <c r="F52" s="152">
        <f>E52*D52</f>
        <v>0</v>
      </c>
      <c r="G52" s="151">
        <v>0</v>
      </c>
      <c r="H52" s="152">
        <f>G52*D52</f>
        <v>0</v>
      </c>
      <c r="I52" s="151">
        <v>0</v>
      </c>
      <c r="J52" s="153">
        <f>I52*D52</f>
        <v>0</v>
      </c>
      <c r="K52" s="152">
        <f>F52+H52+J52</f>
        <v>0</v>
      </c>
      <c r="L52" s="62"/>
    </row>
    <row r="53" spans="1:13" s="1" customFormat="1" x14ac:dyDescent="0.25">
      <c r="A53" s="143">
        <v>7</v>
      </c>
      <c r="B53" s="149" t="s">
        <v>137</v>
      </c>
      <c r="C53" s="150" t="s">
        <v>6</v>
      </c>
      <c r="D53" s="169">
        <v>4</v>
      </c>
      <c r="E53" s="151">
        <v>0</v>
      </c>
      <c r="F53" s="152">
        <f t="shared" si="16"/>
        <v>0</v>
      </c>
      <c r="G53" s="151">
        <v>0</v>
      </c>
      <c r="H53" s="152">
        <f t="shared" si="17"/>
        <v>0</v>
      </c>
      <c r="I53" s="151">
        <v>0</v>
      </c>
      <c r="J53" s="153">
        <f t="shared" si="18"/>
        <v>0</v>
      </c>
      <c r="K53" s="152">
        <f t="shared" si="19"/>
        <v>0</v>
      </c>
      <c r="L53" s="62"/>
    </row>
    <row r="54" spans="1:13" s="1" customFormat="1" ht="24" x14ac:dyDescent="0.25">
      <c r="A54" s="143">
        <v>8</v>
      </c>
      <c r="B54" s="149" t="s">
        <v>138</v>
      </c>
      <c r="C54" s="150" t="s">
        <v>6</v>
      </c>
      <c r="D54" s="169">
        <v>16</v>
      </c>
      <c r="E54" s="151">
        <v>0</v>
      </c>
      <c r="F54" s="152">
        <f t="shared" si="16"/>
        <v>0</v>
      </c>
      <c r="G54" s="151">
        <v>0</v>
      </c>
      <c r="H54" s="152">
        <f t="shared" si="17"/>
        <v>0</v>
      </c>
      <c r="I54" s="151">
        <v>0</v>
      </c>
      <c r="J54" s="153">
        <f t="shared" si="18"/>
        <v>0</v>
      </c>
      <c r="K54" s="152">
        <f t="shared" si="19"/>
        <v>0</v>
      </c>
      <c r="L54" s="24"/>
    </row>
    <row r="55" spans="1:13" s="1" customFormat="1" x14ac:dyDescent="0.25">
      <c r="A55" s="168"/>
      <c r="B55" s="144" t="s">
        <v>139</v>
      </c>
      <c r="C55" s="154"/>
      <c r="D55" s="173"/>
      <c r="E55" s="156"/>
      <c r="F55" s="157"/>
      <c r="G55" s="156"/>
      <c r="H55" s="157"/>
      <c r="I55" s="156"/>
      <c r="J55" s="158"/>
      <c r="K55" s="157"/>
      <c r="L55" s="62"/>
    </row>
    <row r="56" spans="1:13" s="1" customFormat="1" x14ac:dyDescent="0.25">
      <c r="A56" s="143">
        <v>1</v>
      </c>
      <c r="B56" s="170" t="s">
        <v>256</v>
      </c>
      <c r="C56" s="150" t="s">
        <v>15</v>
      </c>
      <c r="D56" s="169">
        <v>306</v>
      </c>
      <c r="E56" s="151">
        <v>0</v>
      </c>
      <c r="F56" s="152">
        <f>E56*D56</f>
        <v>0</v>
      </c>
      <c r="G56" s="151">
        <v>0</v>
      </c>
      <c r="H56" s="152">
        <f>G56*D56</f>
        <v>0</v>
      </c>
      <c r="I56" s="151">
        <v>0</v>
      </c>
      <c r="J56" s="153">
        <f>I56*D56</f>
        <v>0</v>
      </c>
      <c r="K56" s="152">
        <f>F56+H56+J56</f>
        <v>0</v>
      </c>
      <c r="L56" s="62"/>
      <c r="M56" s="61"/>
    </row>
    <row r="57" spans="1:13" s="1" customFormat="1" ht="24" x14ac:dyDescent="0.25">
      <c r="A57" s="143">
        <v>2</v>
      </c>
      <c r="B57" s="170" t="s">
        <v>181</v>
      </c>
      <c r="C57" s="150" t="s">
        <v>15</v>
      </c>
      <c r="D57" s="169">
        <v>30</v>
      </c>
      <c r="E57" s="151">
        <v>0</v>
      </c>
      <c r="F57" s="152">
        <f>E57*D57</f>
        <v>0</v>
      </c>
      <c r="G57" s="151">
        <v>0</v>
      </c>
      <c r="H57" s="152">
        <f>G57*D57</f>
        <v>0</v>
      </c>
      <c r="I57" s="151">
        <v>0</v>
      </c>
      <c r="J57" s="153">
        <f>I57*D57</f>
        <v>0</v>
      </c>
      <c r="K57" s="152">
        <f>F57+H57+J57</f>
        <v>0</v>
      </c>
      <c r="L57" s="62"/>
      <c r="M57" s="65"/>
    </row>
    <row r="58" spans="1:13" s="1" customFormat="1" ht="24" x14ac:dyDescent="0.25">
      <c r="A58" s="143">
        <v>3</v>
      </c>
      <c r="B58" s="170" t="s">
        <v>182</v>
      </c>
      <c r="C58" s="150" t="s">
        <v>15</v>
      </c>
      <c r="D58" s="169">
        <v>30</v>
      </c>
      <c r="E58" s="151">
        <v>0</v>
      </c>
      <c r="F58" s="152">
        <f>E58*D58</f>
        <v>0</v>
      </c>
      <c r="G58" s="151">
        <v>0</v>
      </c>
      <c r="H58" s="152">
        <f>G58*D58</f>
        <v>0</v>
      </c>
      <c r="I58" s="151">
        <v>0</v>
      </c>
      <c r="J58" s="153">
        <f>I58*D58</f>
        <v>0</v>
      </c>
      <c r="K58" s="152">
        <f>F58+H58+J58</f>
        <v>0</v>
      </c>
      <c r="L58" s="62"/>
    </row>
    <row r="59" spans="1:13" s="1" customFormat="1" x14ac:dyDescent="0.25">
      <c r="A59" s="168"/>
      <c r="B59" s="144" t="s">
        <v>52</v>
      </c>
      <c r="C59" s="154"/>
      <c r="D59" s="173"/>
      <c r="E59" s="156"/>
      <c r="F59" s="157"/>
      <c r="G59" s="156"/>
      <c r="H59" s="158"/>
      <c r="I59" s="156"/>
      <c r="J59" s="158"/>
      <c r="K59" s="157"/>
      <c r="L59" s="62"/>
    </row>
    <row r="60" spans="1:13" s="1" customFormat="1" ht="24" x14ac:dyDescent="0.25">
      <c r="A60" s="143">
        <v>1</v>
      </c>
      <c r="B60" s="163" t="s">
        <v>154</v>
      </c>
      <c r="C60" s="150" t="s">
        <v>15</v>
      </c>
      <c r="D60" s="169">
        <v>187.5</v>
      </c>
      <c r="E60" s="151">
        <v>0</v>
      </c>
      <c r="F60" s="152">
        <f t="shared" ref="F60:F62" si="20">E60*D60</f>
        <v>0</v>
      </c>
      <c r="G60" s="151">
        <v>0</v>
      </c>
      <c r="H60" s="152">
        <f t="shared" ref="H60:H62" si="21">G60*D60</f>
        <v>0</v>
      </c>
      <c r="I60" s="151">
        <v>0</v>
      </c>
      <c r="J60" s="153">
        <f t="shared" ref="J60:J62" si="22">I60*D60</f>
        <v>0</v>
      </c>
      <c r="K60" s="152">
        <f t="shared" ref="K60:K62" si="23">F60+H60+J60</f>
        <v>0</v>
      </c>
      <c r="L60" s="62"/>
    </row>
    <row r="61" spans="1:13" s="1" customFormat="1" ht="24" x14ac:dyDescent="0.25">
      <c r="A61" s="143">
        <v>2</v>
      </c>
      <c r="B61" s="163" t="s">
        <v>155</v>
      </c>
      <c r="C61" s="150" t="s">
        <v>15</v>
      </c>
      <c r="D61" s="169">
        <v>80</v>
      </c>
      <c r="E61" s="151">
        <v>0</v>
      </c>
      <c r="F61" s="152">
        <f t="shared" si="20"/>
        <v>0</v>
      </c>
      <c r="G61" s="151">
        <v>0</v>
      </c>
      <c r="H61" s="152">
        <f t="shared" si="21"/>
        <v>0</v>
      </c>
      <c r="I61" s="151">
        <v>0</v>
      </c>
      <c r="J61" s="153">
        <f t="shared" si="22"/>
        <v>0</v>
      </c>
      <c r="K61" s="152">
        <f t="shared" si="23"/>
        <v>0</v>
      </c>
      <c r="L61" s="62"/>
    </row>
    <row r="62" spans="1:13" s="1" customFormat="1" ht="24" x14ac:dyDescent="0.25">
      <c r="A62" s="143">
        <v>3</v>
      </c>
      <c r="B62" s="149" t="s">
        <v>143</v>
      </c>
      <c r="C62" s="160" t="s">
        <v>142</v>
      </c>
      <c r="D62" s="169">
        <v>1</v>
      </c>
      <c r="E62" s="151">
        <v>0</v>
      </c>
      <c r="F62" s="152">
        <f t="shared" si="20"/>
        <v>0</v>
      </c>
      <c r="G62" s="151">
        <v>0</v>
      </c>
      <c r="H62" s="152">
        <f t="shared" si="21"/>
        <v>0</v>
      </c>
      <c r="I62" s="151">
        <v>0</v>
      </c>
      <c r="J62" s="153">
        <f t="shared" si="22"/>
        <v>0</v>
      </c>
      <c r="K62" s="152">
        <f t="shared" si="23"/>
        <v>0</v>
      </c>
      <c r="L62" s="62"/>
    </row>
    <row r="63" spans="1:13" s="1" customFormat="1" x14ac:dyDescent="0.25">
      <c r="A63" s="68"/>
      <c r="B63" s="69" t="s">
        <v>8</v>
      </c>
      <c r="C63" s="70"/>
      <c r="D63" s="71"/>
      <c r="E63" s="72"/>
      <c r="F63" s="9">
        <f>SUM(F10:F62)</f>
        <v>0</v>
      </c>
      <c r="G63" s="73"/>
      <c r="H63" s="74">
        <f>SUM(H10:H62)</f>
        <v>0</v>
      </c>
      <c r="I63" s="73"/>
      <c r="J63" s="74">
        <f>SUM(J10:J62)</f>
        <v>0</v>
      </c>
      <c r="K63" s="9">
        <f>F63+H63+J63</f>
        <v>0</v>
      </c>
      <c r="L63" s="62"/>
    </row>
    <row r="64" spans="1:13" s="1" customFormat="1" x14ac:dyDescent="0.25">
      <c r="A64" s="68"/>
      <c r="B64" s="75" t="s">
        <v>9</v>
      </c>
      <c r="C64" s="76">
        <v>0</v>
      </c>
      <c r="D64" s="71"/>
      <c r="E64" s="72"/>
      <c r="F64" s="54"/>
      <c r="G64" s="72"/>
      <c r="H64" s="9"/>
      <c r="I64" s="72"/>
      <c r="J64" s="55"/>
      <c r="K64" s="9">
        <f>K63*C64</f>
        <v>0</v>
      </c>
      <c r="L64" s="62"/>
    </row>
    <row r="65" spans="1:12" s="1" customFormat="1" x14ac:dyDescent="0.25">
      <c r="A65" s="68"/>
      <c r="B65" s="75" t="s">
        <v>10</v>
      </c>
      <c r="C65" s="70"/>
      <c r="D65" s="71"/>
      <c r="E65" s="72"/>
      <c r="F65" s="54"/>
      <c r="G65" s="72"/>
      <c r="H65" s="9"/>
      <c r="I65" s="72"/>
      <c r="J65" s="55"/>
      <c r="K65" s="9">
        <f>K63+K64</f>
        <v>0</v>
      </c>
      <c r="L65" s="62"/>
    </row>
    <row r="66" spans="1:12" s="1" customFormat="1" x14ac:dyDescent="0.25">
      <c r="A66" s="68"/>
      <c r="B66" s="75" t="s">
        <v>11</v>
      </c>
      <c r="C66" s="76">
        <v>0</v>
      </c>
      <c r="D66" s="71"/>
      <c r="E66" s="72"/>
      <c r="F66" s="54"/>
      <c r="G66" s="72"/>
      <c r="H66" s="9"/>
      <c r="I66" s="72"/>
      <c r="J66" s="55"/>
      <c r="K66" s="9">
        <f>K65*C66</f>
        <v>0</v>
      </c>
      <c r="L66" s="62"/>
    </row>
    <row r="67" spans="1:12" s="1" customFormat="1" x14ac:dyDescent="0.25">
      <c r="A67" s="68"/>
      <c r="B67" s="69" t="s">
        <v>10</v>
      </c>
      <c r="C67" s="70"/>
      <c r="D67" s="71"/>
      <c r="E67" s="72"/>
      <c r="F67" s="54"/>
      <c r="G67" s="72"/>
      <c r="H67" s="9"/>
      <c r="I67" s="72"/>
      <c r="J67" s="55"/>
      <c r="K67" s="9">
        <f>K66+K65</f>
        <v>0</v>
      </c>
      <c r="L67" s="62"/>
    </row>
    <row r="68" spans="1:12" s="1" customFormat="1" x14ac:dyDescent="0.25">
      <c r="A68" s="68"/>
      <c r="B68" s="69" t="s">
        <v>12</v>
      </c>
      <c r="C68" s="77">
        <v>0.18</v>
      </c>
      <c r="D68" s="78"/>
      <c r="E68" s="72"/>
      <c r="F68" s="54"/>
      <c r="G68" s="72"/>
      <c r="H68" s="9"/>
      <c r="I68" s="72"/>
      <c r="J68" s="55"/>
      <c r="K68" s="9">
        <f>K67*C68</f>
        <v>0</v>
      </c>
      <c r="L68" s="62"/>
    </row>
    <row r="69" spans="1:12" s="1" customFormat="1" x14ac:dyDescent="0.25">
      <c r="A69" s="32"/>
      <c r="B69" s="79" t="s">
        <v>13</v>
      </c>
      <c r="C69" s="32"/>
      <c r="D69" s="80"/>
      <c r="E69" s="81"/>
      <c r="F69" s="82"/>
      <c r="G69" s="81"/>
      <c r="H69" s="83"/>
      <c r="I69" s="81"/>
      <c r="J69" s="84"/>
      <c r="K69" s="83">
        <f>K67+K68</f>
        <v>0</v>
      </c>
      <c r="L69" s="62"/>
    </row>
    <row r="70" spans="1:12" s="1" customFormat="1" x14ac:dyDescent="0.25">
      <c r="A70" s="15"/>
      <c r="B70" s="85"/>
      <c r="C70" s="15"/>
      <c r="D70" s="86"/>
      <c r="E70" s="15"/>
      <c r="F70" s="15"/>
      <c r="G70" s="15"/>
      <c r="H70" s="15"/>
      <c r="I70" s="15"/>
      <c r="J70" s="15"/>
      <c r="K70" s="15"/>
      <c r="L70" s="62"/>
    </row>
    <row r="71" spans="1:12" s="1" customFormat="1" x14ac:dyDescent="0.25">
      <c r="A71" s="15"/>
      <c r="B71" s="85"/>
      <c r="C71" s="15"/>
      <c r="D71" s="86"/>
      <c r="E71" s="15"/>
      <c r="F71" s="15"/>
      <c r="G71" s="15"/>
      <c r="H71" s="15"/>
      <c r="I71" s="15"/>
      <c r="J71" s="15"/>
      <c r="K71" s="15"/>
      <c r="L71" s="62"/>
    </row>
    <row r="72" spans="1:12" s="1" customFormat="1" x14ac:dyDescent="0.25">
      <c r="A72" s="15"/>
      <c r="B72" s="87"/>
      <c r="C72" s="15"/>
      <c r="D72" s="86"/>
      <c r="E72" s="13"/>
      <c r="F72" s="15"/>
      <c r="G72" s="15"/>
      <c r="H72" s="15"/>
      <c r="I72" s="15"/>
      <c r="J72" s="15"/>
      <c r="K72" s="15"/>
      <c r="L72" s="62"/>
    </row>
    <row r="73" spans="1:12" s="1" customFormat="1" x14ac:dyDescent="0.25">
      <c r="B73" s="88"/>
      <c r="D73" s="89"/>
      <c r="L73" s="62"/>
    </row>
    <row r="74" spans="1:12" s="1" customFormat="1" x14ac:dyDescent="0.25">
      <c r="B74" s="88"/>
      <c r="D74" s="89"/>
      <c r="L74" s="62"/>
    </row>
  </sheetData>
  <mergeCells count="8">
    <mergeCell ref="E7:F7"/>
    <mergeCell ref="G7:H7"/>
    <mergeCell ref="I7:J7"/>
    <mergeCell ref="A1:K1"/>
    <mergeCell ref="B2:K2"/>
    <mergeCell ref="B3:F3"/>
    <mergeCell ref="E5:H5"/>
    <mergeCell ref="E6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opLeftCell="A82" zoomScaleNormal="100" workbookViewId="0">
      <selection activeCell="B91" sqref="B91"/>
    </sheetView>
  </sheetViews>
  <sheetFormatPr defaultRowHeight="15" x14ac:dyDescent="0.25"/>
  <cols>
    <col min="1" max="1" width="3" style="2" bestFit="1" customWidth="1"/>
    <col min="2" max="2" width="57.140625" style="90" customWidth="1"/>
    <col min="3" max="3" width="11.5703125" style="2" customWidth="1"/>
    <col min="4" max="4" width="8" style="91" customWidth="1"/>
    <col min="5" max="5" width="8.85546875" style="2" bestFit="1" customWidth="1"/>
    <col min="6" max="6" width="11.5703125" style="2" customWidth="1"/>
    <col min="7" max="7" width="8.85546875" style="2" bestFit="1" customWidth="1"/>
    <col min="8" max="8" width="9" style="2" customWidth="1"/>
    <col min="9" max="9" width="10.5703125" style="2" bestFit="1" customWidth="1"/>
    <col min="10" max="10" width="11.7109375" style="2" customWidth="1"/>
    <col min="11" max="11" width="10.42578125" style="2" customWidth="1"/>
    <col min="12" max="12" width="25.85546875" style="62" customWidth="1"/>
    <col min="13" max="13" width="48" style="2" customWidth="1"/>
    <col min="14" max="14" width="27.85546875" style="2" customWidth="1"/>
    <col min="15" max="254" width="9.140625" style="2"/>
    <col min="255" max="255" width="5.5703125" style="2" customWidth="1"/>
    <col min="256" max="256" width="32.140625" style="2" customWidth="1"/>
    <col min="257" max="257" width="14.140625" style="2" customWidth="1"/>
    <col min="258" max="258" width="11.140625" style="2" customWidth="1"/>
    <col min="259" max="259" width="11.85546875" style="2" customWidth="1"/>
    <col min="260" max="260" width="10.28515625" style="2" bestFit="1" customWidth="1"/>
    <col min="261" max="261" width="11.5703125" style="2" customWidth="1"/>
    <col min="262" max="262" width="9.140625" style="2"/>
    <col min="263" max="263" width="10.85546875" style="2" customWidth="1"/>
    <col min="264" max="264" width="9.140625" style="2"/>
    <col min="265" max="265" width="10.7109375" style="2" bestFit="1" customWidth="1"/>
    <col min="266" max="510" width="9.140625" style="2"/>
    <col min="511" max="511" width="5.5703125" style="2" customWidth="1"/>
    <col min="512" max="512" width="32.140625" style="2" customWidth="1"/>
    <col min="513" max="513" width="14.140625" style="2" customWidth="1"/>
    <col min="514" max="514" width="11.140625" style="2" customWidth="1"/>
    <col min="515" max="515" width="11.85546875" style="2" customWidth="1"/>
    <col min="516" max="516" width="10.28515625" style="2" bestFit="1" customWidth="1"/>
    <col min="517" max="517" width="11.5703125" style="2" customWidth="1"/>
    <col min="518" max="518" width="9.140625" style="2"/>
    <col min="519" max="519" width="10.85546875" style="2" customWidth="1"/>
    <col min="520" max="520" width="9.140625" style="2"/>
    <col min="521" max="521" width="10.7109375" style="2" bestFit="1" customWidth="1"/>
    <col min="522" max="766" width="9.140625" style="2"/>
    <col min="767" max="767" width="5.5703125" style="2" customWidth="1"/>
    <col min="768" max="768" width="32.140625" style="2" customWidth="1"/>
    <col min="769" max="769" width="14.140625" style="2" customWidth="1"/>
    <col min="770" max="770" width="11.140625" style="2" customWidth="1"/>
    <col min="771" max="771" width="11.85546875" style="2" customWidth="1"/>
    <col min="772" max="772" width="10.28515625" style="2" bestFit="1" customWidth="1"/>
    <col min="773" max="773" width="11.5703125" style="2" customWidth="1"/>
    <col min="774" max="774" width="9.140625" style="2"/>
    <col min="775" max="775" width="10.85546875" style="2" customWidth="1"/>
    <col min="776" max="776" width="9.140625" style="2"/>
    <col min="777" max="777" width="10.7109375" style="2" bestFit="1" customWidth="1"/>
    <col min="778" max="1022" width="9.140625" style="2"/>
    <col min="1023" max="1023" width="5.5703125" style="2" customWidth="1"/>
    <col min="1024" max="1024" width="32.140625" style="2" customWidth="1"/>
    <col min="1025" max="1025" width="14.140625" style="2" customWidth="1"/>
    <col min="1026" max="1026" width="11.140625" style="2" customWidth="1"/>
    <col min="1027" max="1027" width="11.85546875" style="2" customWidth="1"/>
    <col min="1028" max="1028" width="10.28515625" style="2" bestFit="1" customWidth="1"/>
    <col min="1029" max="1029" width="11.5703125" style="2" customWidth="1"/>
    <col min="1030" max="1030" width="9.140625" style="2"/>
    <col min="1031" max="1031" width="10.85546875" style="2" customWidth="1"/>
    <col min="1032" max="1032" width="9.140625" style="2"/>
    <col min="1033" max="1033" width="10.7109375" style="2" bestFit="1" customWidth="1"/>
    <col min="1034" max="1278" width="9.140625" style="2"/>
    <col min="1279" max="1279" width="5.5703125" style="2" customWidth="1"/>
    <col min="1280" max="1280" width="32.140625" style="2" customWidth="1"/>
    <col min="1281" max="1281" width="14.140625" style="2" customWidth="1"/>
    <col min="1282" max="1282" width="11.140625" style="2" customWidth="1"/>
    <col min="1283" max="1283" width="11.85546875" style="2" customWidth="1"/>
    <col min="1284" max="1284" width="10.28515625" style="2" bestFit="1" customWidth="1"/>
    <col min="1285" max="1285" width="11.5703125" style="2" customWidth="1"/>
    <col min="1286" max="1286" width="9.140625" style="2"/>
    <col min="1287" max="1287" width="10.85546875" style="2" customWidth="1"/>
    <col min="1288" max="1288" width="9.140625" style="2"/>
    <col min="1289" max="1289" width="10.7109375" style="2" bestFit="1" customWidth="1"/>
    <col min="1290" max="1534" width="9.140625" style="2"/>
    <col min="1535" max="1535" width="5.5703125" style="2" customWidth="1"/>
    <col min="1536" max="1536" width="32.140625" style="2" customWidth="1"/>
    <col min="1537" max="1537" width="14.140625" style="2" customWidth="1"/>
    <col min="1538" max="1538" width="11.140625" style="2" customWidth="1"/>
    <col min="1539" max="1539" width="11.85546875" style="2" customWidth="1"/>
    <col min="1540" max="1540" width="10.28515625" style="2" bestFit="1" customWidth="1"/>
    <col min="1541" max="1541" width="11.5703125" style="2" customWidth="1"/>
    <col min="1542" max="1542" width="9.140625" style="2"/>
    <col min="1543" max="1543" width="10.85546875" style="2" customWidth="1"/>
    <col min="1544" max="1544" width="9.140625" style="2"/>
    <col min="1545" max="1545" width="10.7109375" style="2" bestFit="1" customWidth="1"/>
    <col min="1546" max="1790" width="9.140625" style="2"/>
    <col min="1791" max="1791" width="5.5703125" style="2" customWidth="1"/>
    <col min="1792" max="1792" width="32.140625" style="2" customWidth="1"/>
    <col min="1793" max="1793" width="14.140625" style="2" customWidth="1"/>
    <col min="1794" max="1794" width="11.140625" style="2" customWidth="1"/>
    <col min="1795" max="1795" width="11.85546875" style="2" customWidth="1"/>
    <col min="1796" max="1796" width="10.28515625" style="2" bestFit="1" customWidth="1"/>
    <col min="1797" max="1797" width="11.5703125" style="2" customWidth="1"/>
    <col min="1798" max="1798" width="9.140625" style="2"/>
    <col min="1799" max="1799" width="10.85546875" style="2" customWidth="1"/>
    <col min="1800" max="1800" width="9.140625" style="2"/>
    <col min="1801" max="1801" width="10.7109375" style="2" bestFit="1" customWidth="1"/>
    <col min="1802" max="2046" width="9.140625" style="2"/>
    <col min="2047" max="2047" width="5.5703125" style="2" customWidth="1"/>
    <col min="2048" max="2048" width="32.140625" style="2" customWidth="1"/>
    <col min="2049" max="2049" width="14.140625" style="2" customWidth="1"/>
    <col min="2050" max="2050" width="11.140625" style="2" customWidth="1"/>
    <col min="2051" max="2051" width="11.85546875" style="2" customWidth="1"/>
    <col min="2052" max="2052" width="10.28515625" style="2" bestFit="1" customWidth="1"/>
    <col min="2053" max="2053" width="11.5703125" style="2" customWidth="1"/>
    <col min="2054" max="2054" width="9.140625" style="2"/>
    <col min="2055" max="2055" width="10.85546875" style="2" customWidth="1"/>
    <col min="2056" max="2056" width="9.140625" style="2"/>
    <col min="2057" max="2057" width="10.7109375" style="2" bestFit="1" customWidth="1"/>
    <col min="2058" max="2302" width="9.140625" style="2"/>
    <col min="2303" max="2303" width="5.5703125" style="2" customWidth="1"/>
    <col min="2304" max="2304" width="32.140625" style="2" customWidth="1"/>
    <col min="2305" max="2305" width="14.140625" style="2" customWidth="1"/>
    <col min="2306" max="2306" width="11.140625" style="2" customWidth="1"/>
    <col min="2307" max="2307" width="11.85546875" style="2" customWidth="1"/>
    <col min="2308" max="2308" width="10.28515625" style="2" bestFit="1" customWidth="1"/>
    <col min="2309" max="2309" width="11.5703125" style="2" customWidth="1"/>
    <col min="2310" max="2310" width="9.140625" style="2"/>
    <col min="2311" max="2311" width="10.85546875" style="2" customWidth="1"/>
    <col min="2312" max="2312" width="9.140625" style="2"/>
    <col min="2313" max="2313" width="10.7109375" style="2" bestFit="1" customWidth="1"/>
    <col min="2314" max="2558" width="9.140625" style="2"/>
    <col min="2559" max="2559" width="5.5703125" style="2" customWidth="1"/>
    <col min="2560" max="2560" width="32.140625" style="2" customWidth="1"/>
    <col min="2561" max="2561" width="14.140625" style="2" customWidth="1"/>
    <col min="2562" max="2562" width="11.140625" style="2" customWidth="1"/>
    <col min="2563" max="2563" width="11.85546875" style="2" customWidth="1"/>
    <col min="2564" max="2564" width="10.28515625" style="2" bestFit="1" customWidth="1"/>
    <col min="2565" max="2565" width="11.5703125" style="2" customWidth="1"/>
    <col min="2566" max="2566" width="9.140625" style="2"/>
    <col min="2567" max="2567" width="10.85546875" style="2" customWidth="1"/>
    <col min="2568" max="2568" width="9.140625" style="2"/>
    <col min="2569" max="2569" width="10.7109375" style="2" bestFit="1" customWidth="1"/>
    <col min="2570" max="2814" width="9.140625" style="2"/>
    <col min="2815" max="2815" width="5.5703125" style="2" customWidth="1"/>
    <col min="2816" max="2816" width="32.140625" style="2" customWidth="1"/>
    <col min="2817" max="2817" width="14.140625" style="2" customWidth="1"/>
    <col min="2818" max="2818" width="11.140625" style="2" customWidth="1"/>
    <col min="2819" max="2819" width="11.85546875" style="2" customWidth="1"/>
    <col min="2820" max="2820" width="10.28515625" style="2" bestFit="1" customWidth="1"/>
    <col min="2821" max="2821" width="11.5703125" style="2" customWidth="1"/>
    <col min="2822" max="2822" width="9.140625" style="2"/>
    <col min="2823" max="2823" width="10.85546875" style="2" customWidth="1"/>
    <col min="2824" max="2824" width="9.140625" style="2"/>
    <col min="2825" max="2825" width="10.7109375" style="2" bestFit="1" customWidth="1"/>
    <col min="2826" max="3070" width="9.140625" style="2"/>
    <col min="3071" max="3071" width="5.5703125" style="2" customWidth="1"/>
    <col min="3072" max="3072" width="32.140625" style="2" customWidth="1"/>
    <col min="3073" max="3073" width="14.140625" style="2" customWidth="1"/>
    <col min="3074" max="3074" width="11.140625" style="2" customWidth="1"/>
    <col min="3075" max="3075" width="11.85546875" style="2" customWidth="1"/>
    <col min="3076" max="3076" width="10.28515625" style="2" bestFit="1" customWidth="1"/>
    <col min="3077" max="3077" width="11.5703125" style="2" customWidth="1"/>
    <col min="3078" max="3078" width="9.140625" style="2"/>
    <col min="3079" max="3079" width="10.85546875" style="2" customWidth="1"/>
    <col min="3080" max="3080" width="9.140625" style="2"/>
    <col min="3081" max="3081" width="10.7109375" style="2" bestFit="1" customWidth="1"/>
    <col min="3082" max="3326" width="9.140625" style="2"/>
    <col min="3327" max="3327" width="5.5703125" style="2" customWidth="1"/>
    <col min="3328" max="3328" width="32.140625" style="2" customWidth="1"/>
    <col min="3329" max="3329" width="14.140625" style="2" customWidth="1"/>
    <col min="3330" max="3330" width="11.140625" style="2" customWidth="1"/>
    <col min="3331" max="3331" width="11.85546875" style="2" customWidth="1"/>
    <col min="3332" max="3332" width="10.28515625" style="2" bestFit="1" customWidth="1"/>
    <col min="3333" max="3333" width="11.5703125" style="2" customWidth="1"/>
    <col min="3334" max="3334" width="9.140625" style="2"/>
    <col min="3335" max="3335" width="10.85546875" style="2" customWidth="1"/>
    <col min="3336" max="3336" width="9.140625" style="2"/>
    <col min="3337" max="3337" width="10.7109375" style="2" bestFit="1" customWidth="1"/>
    <col min="3338" max="3582" width="9.140625" style="2"/>
    <col min="3583" max="3583" width="5.5703125" style="2" customWidth="1"/>
    <col min="3584" max="3584" width="32.140625" style="2" customWidth="1"/>
    <col min="3585" max="3585" width="14.140625" style="2" customWidth="1"/>
    <col min="3586" max="3586" width="11.140625" style="2" customWidth="1"/>
    <col min="3587" max="3587" width="11.85546875" style="2" customWidth="1"/>
    <col min="3588" max="3588" width="10.28515625" style="2" bestFit="1" customWidth="1"/>
    <col min="3589" max="3589" width="11.5703125" style="2" customWidth="1"/>
    <col min="3590" max="3590" width="9.140625" style="2"/>
    <col min="3591" max="3591" width="10.85546875" style="2" customWidth="1"/>
    <col min="3592" max="3592" width="9.140625" style="2"/>
    <col min="3593" max="3593" width="10.7109375" style="2" bestFit="1" customWidth="1"/>
    <col min="3594" max="3838" width="9.140625" style="2"/>
    <col min="3839" max="3839" width="5.5703125" style="2" customWidth="1"/>
    <col min="3840" max="3840" width="32.140625" style="2" customWidth="1"/>
    <col min="3841" max="3841" width="14.140625" style="2" customWidth="1"/>
    <col min="3842" max="3842" width="11.140625" style="2" customWidth="1"/>
    <col min="3843" max="3843" width="11.85546875" style="2" customWidth="1"/>
    <col min="3844" max="3844" width="10.28515625" style="2" bestFit="1" customWidth="1"/>
    <col min="3845" max="3845" width="11.5703125" style="2" customWidth="1"/>
    <col min="3846" max="3846" width="9.140625" style="2"/>
    <col min="3847" max="3847" width="10.85546875" style="2" customWidth="1"/>
    <col min="3848" max="3848" width="9.140625" style="2"/>
    <col min="3849" max="3849" width="10.7109375" style="2" bestFit="1" customWidth="1"/>
    <col min="3850" max="4094" width="9.140625" style="2"/>
    <col min="4095" max="4095" width="5.5703125" style="2" customWidth="1"/>
    <col min="4096" max="4096" width="32.140625" style="2" customWidth="1"/>
    <col min="4097" max="4097" width="14.140625" style="2" customWidth="1"/>
    <col min="4098" max="4098" width="11.140625" style="2" customWidth="1"/>
    <col min="4099" max="4099" width="11.85546875" style="2" customWidth="1"/>
    <col min="4100" max="4100" width="10.28515625" style="2" bestFit="1" customWidth="1"/>
    <col min="4101" max="4101" width="11.5703125" style="2" customWidth="1"/>
    <col min="4102" max="4102" width="9.140625" style="2"/>
    <col min="4103" max="4103" width="10.85546875" style="2" customWidth="1"/>
    <col min="4104" max="4104" width="9.140625" style="2"/>
    <col min="4105" max="4105" width="10.7109375" style="2" bestFit="1" customWidth="1"/>
    <col min="4106" max="4350" width="9.140625" style="2"/>
    <col min="4351" max="4351" width="5.5703125" style="2" customWidth="1"/>
    <col min="4352" max="4352" width="32.140625" style="2" customWidth="1"/>
    <col min="4353" max="4353" width="14.140625" style="2" customWidth="1"/>
    <col min="4354" max="4354" width="11.140625" style="2" customWidth="1"/>
    <col min="4355" max="4355" width="11.85546875" style="2" customWidth="1"/>
    <col min="4356" max="4356" width="10.28515625" style="2" bestFit="1" customWidth="1"/>
    <col min="4357" max="4357" width="11.5703125" style="2" customWidth="1"/>
    <col min="4358" max="4358" width="9.140625" style="2"/>
    <col min="4359" max="4359" width="10.85546875" style="2" customWidth="1"/>
    <col min="4360" max="4360" width="9.140625" style="2"/>
    <col min="4361" max="4361" width="10.7109375" style="2" bestFit="1" customWidth="1"/>
    <col min="4362" max="4606" width="9.140625" style="2"/>
    <col min="4607" max="4607" width="5.5703125" style="2" customWidth="1"/>
    <col min="4608" max="4608" width="32.140625" style="2" customWidth="1"/>
    <col min="4609" max="4609" width="14.140625" style="2" customWidth="1"/>
    <col min="4610" max="4610" width="11.140625" style="2" customWidth="1"/>
    <col min="4611" max="4611" width="11.85546875" style="2" customWidth="1"/>
    <col min="4612" max="4612" width="10.28515625" style="2" bestFit="1" customWidth="1"/>
    <col min="4613" max="4613" width="11.5703125" style="2" customWidth="1"/>
    <col min="4614" max="4614" width="9.140625" style="2"/>
    <col min="4615" max="4615" width="10.85546875" style="2" customWidth="1"/>
    <col min="4616" max="4616" width="9.140625" style="2"/>
    <col min="4617" max="4617" width="10.7109375" style="2" bestFit="1" customWidth="1"/>
    <col min="4618" max="4862" width="9.140625" style="2"/>
    <col min="4863" max="4863" width="5.5703125" style="2" customWidth="1"/>
    <col min="4864" max="4864" width="32.140625" style="2" customWidth="1"/>
    <col min="4865" max="4865" width="14.140625" style="2" customWidth="1"/>
    <col min="4866" max="4866" width="11.140625" style="2" customWidth="1"/>
    <col min="4867" max="4867" width="11.85546875" style="2" customWidth="1"/>
    <col min="4868" max="4868" width="10.28515625" style="2" bestFit="1" customWidth="1"/>
    <col min="4869" max="4869" width="11.5703125" style="2" customWidth="1"/>
    <col min="4870" max="4870" width="9.140625" style="2"/>
    <col min="4871" max="4871" width="10.85546875" style="2" customWidth="1"/>
    <col min="4872" max="4872" width="9.140625" style="2"/>
    <col min="4873" max="4873" width="10.7109375" style="2" bestFit="1" customWidth="1"/>
    <col min="4874" max="5118" width="9.140625" style="2"/>
    <col min="5119" max="5119" width="5.5703125" style="2" customWidth="1"/>
    <col min="5120" max="5120" width="32.140625" style="2" customWidth="1"/>
    <col min="5121" max="5121" width="14.140625" style="2" customWidth="1"/>
    <col min="5122" max="5122" width="11.140625" style="2" customWidth="1"/>
    <col min="5123" max="5123" width="11.85546875" style="2" customWidth="1"/>
    <col min="5124" max="5124" width="10.28515625" style="2" bestFit="1" customWidth="1"/>
    <col min="5125" max="5125" width="11.5703125" style="2" customWidth="1"/>
    <col min="5126" max="5126" width="9.140625" style="2"/>
    <col min="5127" max="5127" width="10.85546875" style="2" customWidth="1"/>
    <col min="5128" max="5128" width="9.140625" style="2"/>
    <col min="5129" max="5129" width="10.7109375" style="2" bestFit="1" customWidth="1"/>
    <col min="5130" max="5374" width="9.140625" style="2"/>
    <col min="5375" max="5375" width="5.5703125" style="2" customWidth="1"/>
    <col min="5376" max="5376" width="32.140625" style="2" customWidth="1"/>
    <col min="5377" max="5377" width="14.140625" style="2" customWidth="1"/>
    <col min="5378" max="5378" width="11.140625" style="2" customWidth="1"/>
    <col min="5379" max="5379" width="11.85546875" style="2" customWidth="1"/>
    <col min="5380" max="5380" width="10.28515625" style="2" bestFit="1" customWidth="1"/>
    <col min="5381" max="5381" width="11.5703125" style="2" customWidth="1"/>
    <col min="5382" max="5382" width="9.140625" style="2"/>
    <col min="5383" max="5383" width="10.85546875" style="2" customWidth="1"/>
    <col min="5384" max="5384" width="9.140625" style="2"/>
    <col min="5385" max="5385" width="10.7109375" style="2" bestFit="1" customWidth="1"/>
    <col min="5386" max="5630" width="9.140625" style="2"/>
    <col min="5631" max="5631" width="5.5703125" style="2" customWidth="1"/>
    <col min="5632" max="5632" width="32.140625" style="2" customWidth="1"/>
    <col min="5633" max="5633" width="14.140625" style="2" customWidth="1"/>
    <col min="5634" max="5634" width="11.140625" style="2" customWidth="1"/>
    <col min="5635" max="5635" width="11.85546875" style="2" customWidth="1"/>
    <col min="5636" max="5636" width="10.28515625" style="2" bestFit="1" customWidth="1"/>
    <col min="5637" max="5637" width="11.5703125" style="2" customWidth="1"/>
    <col min="5638" max="5638" width="9.140625" style="2"/>
    <col min="5639" max="5639" width="10.85546875" style="2" customWidth="1"/>
    <col min="5640" max="5640" width="9.140625" style="2"/>
    <col min="5641" max="5641" width="10.7109375" style="2" bestFit="1" customWidth="1"/>
    <col min="5642" max="5886" width="9.140625" style="2"/>
    <col min="5887" max="5887" width="5.5703125" style="2" customWidth="1"/>
    <col min="5888" max="5888" width="32.140625" style="2" customWidth="1"/>
    <col min="5889" max="5889" width="14.140625" style="2" customWidth="1"/>
    <col min="5890" max="5890" width="11.140625" style="2" customWidth="1"/>
    <col min="5891" max="5891" width="11.85546875" style="2" customWidth="1"/>
    <col min="5892" max="5892" width="10.28515625" style="2" bestFit="1" customWidth="1"/>
    <col min="5893" max="5893" width="11.5703125" style="2" customWidth="1"/>
    <col min="5894" max="5894" width="9.140625" style="2"/>
    <col min="5895" max="5895" width="10.85546875" style="2" customWidth="1"/>
    <col min="5896" max="5896" width="9.140625" style="2"/>
    <col min="5897" max="5897" width="10.7109375" style="2" bestFit="1" customWidth="1"/>
    <col min="5898" max="6142" width="9.140625" style="2"/>
    <col min="6143" max="6143" width="5.5703125" style="2" customWidth="1"/>
    <col min="6144" max="6144" width="32.140625" style="2" customWidth="1"/>
    <col min="6145" max="6145" width="14.140625" style="2" customWidth="1"/>
    <col min="6146" max="6146" width="11.140625" style="2" customWidth="1"/>
    <col min="6147" max="6147" width="11.85546875" style="2" customWidth="1"/>
    <col min="6148" max="6148" width="10.28515625" style="2" bestFit="1" customWidth="1"/>
    <col min="6149" max="6149" width="11.5703125" style="2" customWidth="1"/>
    <col min="6150" max="6150" width="9.140625" style="2"/>
    <col min="6151" max="6151" width="10.85546875" style="2" customWidth="1"/>
    <col min="6152" max="6152" width="9.140625" style="2"/>
    <col min="6153" max="6153" width="10.7109375" style="2" bestFit="1" customWidth="1"/>
    <col min="6154" max="6398" width="9.140625" style="2"/>
    <col min="6399" max="6399" width="5.5703125" style="2" customWidth="1"/>
    <col min="6400" max="6400" width="32.140625" style="2" customWidth="1"/>
    <col min="6401" max="6401" width="14.140625" style="2" customWidth="1"/>
    <col min="6402" max="6402" width="11.140625" style="2" customWidth="1"/>
    <col min="6403" max="6403" width="11.85546875" style="2" customWidth="1"/>
    <col min="6404" max="6404" width="10.28515625" style="2" bestFit="1" customWidth="1"/>
    <col min="6405" max="6405" width="11.5703125" style="2" customWidth="1"/>
    <col min="6406" max="6406" width="9.140625" style="2"/>
    <col min="6407" max="6407" width="10.85546875" style="2" customWidth="1"/>
    <col min="6408" max="6408" width="9.140625" style="2"/>
    <col min="6409" max="6409" width="10.7109375" style="2" bestFit="1" customWidth="1"/>
    <col min="6410" max="6654" width="9.140625" style="2"/>
    <col min="6655" max="6655" width="5.5703125" style="2" customWidth="1"/>
    <col min="6656" max="6656" width="32.140625" style="2" customWidth="1"/>
    <col min="6657" max="6657" width="14.140625" style="2" customWidth="1"/>
    <col min="6658" max="6658" width="11.140625" style="2" customWidth="1"/>
    <col min="6659" max="6659" width="11.85546875" style="2" customWidth="1"/>
    <col min="6660" max="6660" width="10.28515625" style="2" bestFit="1" customWidth="1"/>
    <col min="6661" max="6661" width="11.5703125" style="2" customWidth="1"/>
    <col min="6662" max="6662" width="9.140625" style="2"/>
    <col min="6663" max="6663" width="10.85546875" style="2" customWidth="1"/>
    <col min="6664" max="6664" width="9.140625" style="2"/>
    <col min="6665" max="6665" width="10.7109375" style="2" bestFit="1" customWidth="1"/>
    <col min="6666" max="6910" width="9.140625" style="2"/>
    <col min="6911" max="6911" width="5.5703125" style="2" customWidth="1"/>
    <col min="6912" max="6912" width="32.140625" style="2" customWidth="1"/>
    <col min="6913" max="6913" width="14.140625" style="2" customWidth="1"/>
    <col min="6914" max="6914" width="11.140625" style="2" customWidth="1"/>
    <col min="6915" max="6915" width="11.85546875" style="2" customWidth="1"/>
    <col min="6916" max="6916" width="10.28515625" style="2" bestFit="1" customWidth="1"/>
    <col min="6917" max="6917" width="11.5703125" style="2" customWidth="1"/>
    <col min="6918" max="6918" width="9.140625" style="2"/>
    <col min="6919" max="6919" width="10.85546875" style="2" customWidth="1"/>
    <col min="6920" max="6920" width="9.140625" style="2"/>
    <col min="6921" max="6921" width="10.7109375" style="2" bestFit="1" customWidth="1"/>
    <col min="6922" max="7166" width="9.140625" style="2"/>
    <col min="7167" max="7167" width="5.5703125" style="2" customWidth="1"/>
    <col min="7168" max="7168" width="32.140625" style="2" customWidth="1"/>
    <col min="7169" max="7169" width="14.140625" style="2" customWidth="1"/>
    <col min="7170" max="7170" width="11.140625" style="2" customWidth="1"/>
    <col min="7171" max="7171" width="11.85546875" style="2" customWidth="1"/>
    <col min="7172" max="7172" width="10.28515625" style="2" bestFit="1" customWidth="1"/>
    <col min="7173" max="7173" width="11.5703125" style="2" customWidth="1"/>
    <col min="7174" max="7174" width="9.140625" style="2"/>
    <col min="7175" max="7175" width="10.85546875" style="2" customWidth="1"/>
    <col min="7176" max="7176" width="9.140625" style="2"/>
    <col min="7177" max="7177" width="10.7109375" style="2" bestFit="1" customWidth="1"/>
    <col min="7178" max="7422" width="9.140625" style="2"/>
    <col min="7423" max="7423" width="5.5703125" style="2" customWidth="1"/>
    <col min="7424" max="7424" width="32.140625" style="2" customWidth="1"/>
    <col min="7425" max="7425" width="14.140625" style="2" customWidth="1"/>
    <col min="7426" max="7426" width="11.140625" style="2" customWidth="1"/>
    <col min="7427" max="7427" width="11.85546875" style="2" customWidth="1"/>
    <col min="7428" max="7428" width="10.28515625" style="2" bestFit="1" customWidth="1"/>
    <col min="7429" max="7429" width="11.5703125" style="2" customWidth="1"/>
    <col min="7430" max="7430" width="9.140625" style="2"/>
    <col min="7431" max="7431" width="10.85546875" style="2" customWidth="1"/>
    <col min="7432" max="7432" width="9.140625" style="2"/>
    <col min="7433" max="7433" width="10.7109375" style="2" bestFit="1" customWidth="1"/>
    <col min="7434" max="7678" width="9.140625" style="2"/>
    <col min="7679" max="7679" width="5.5703125" style="2" customWidth="1"/>
    <col min="7680" max="7680" width="32.140625" style="2" customWidth="1"/>
    <col min="7681" max="7681" width="14.140625" style="2" customWidth="1"/>
    <col min="7682" max="7682" width="11.140625" style="2" customWidth="1"/>
    <col min="7683" max="7683" width="11.85546875" style="2" customWidth="1"/>
    <col min="7684" max="7684" width="10.28515625" style="2" bestFit="1" customWidth="1"/>
    <col min="7685" max="7685" width="11.5703125" style="2" customWidth="1"/>
    <col min="7686" max="7686" width="9.140625" style="2"/>
    <col min="7687" max="7687" width="10.85546875" style="2" customWidth="1"/>
    <col min="7688" max="7688" width="9.140625" style="2"/>
    <col min="7689" max="7689" width="10.7109375" style="2" bestFit="1" customWidth="1"/>
    <col min="7690" max="7934" width="9.140625" style="2"/>
    <col min="7935" max="7935" width="5.5703125" style="2" customWidth="1"/>
    <col min="7936" max="7936" width="32.140625" style="2" customWidth="1"/>
    <col min="7937" max="7937" width="14.140625" style="2" customWidth="1"/>
    <col min="7938" max="7938" width="11.140625" style="2" customWidth="1"/>
    <col min="7939" max="7939" width="11.85546875" style="2" customWidth="1"/>
    <col min="7940" max="7940" width="10.28515625" style="2" bestFit="1" customWidth="1"/>
    <col min="7941" max="7941" width="11.5703125" style="2" customWidth="1"/>
    <col min="7942" max="7942" width="9.140625" style="2"/>
    <col min="7943" max="7943" width="10.85546875" style="2" customWidth="1"/>
    <col min="7944" max="7944" width="9.140625" style="2"/>
    <col min="7945" max="7945" width="10.7109375" style="2" bestFit="1" customWidth="1"/>
    <col min="7946" max="8190" width="9.140625" style="2"/>
    <col min="8191" max="8191" width="5.5703125" style="2" customWidth="1"/>
    <col min="8192" max="8192" width="32.140625" style="2" customWidth="1"/>
    <col min="8193" max="8193" width="14.140625" style="2" customWidth="1"/>
    <col min="8194" max="8194" width="11.140625" style="2" customWidth="1"/>
    <col min="8195" max="8195" width="11.85546875" style="2" customWidth="1"/>
    <col min="8196" max="8196" width="10.28515625" style="2" bestFit="1" customWidth="1"/>
    <col min="8197" max="8197" width="11.5703125" style="2" customWidth="1"/>
    <col min="8198" max="8198" width="9.140625" style="2"/>
    <col min="8199" max="8199" width="10.85546875" style="2" customWidth="1"/>
    <col min="8200" max="8200" width="9.140625" style="2"/>
    <col min="8201" max="8201" width="10.7109375" style="2" bestFit="1" customWidth="1"/>
    <col min="8202" max="8446" width="9.140625" style="2"/>
    <col min="8447" max="8447" width="5.5703125" style="2" customWidth="1"/>
    <col min="8448" max="8448" width="32.140625" style="2" customWidth="1"/>
    <col min="8449" max="8449" width="14.140625" style="2" customWidth="1"/>
    <col min="8450" max="8450" width="11.140625" style="2" customWidth="1"/>
    <col min="8451" max="8451" width="11.85546875" style="2" customWidth="1"/>
    <col min="8452" max="8452" width="10.28515625" style="2" bestFit="1" customWidth="1"/>
    <col min="8453" max="8453" width="11.5703125" style="2" customWidth="1"/>
    <col min="8454" max="8454" width="9.140625" style="2"/>
    <col min="8455" max="8455" width="10.85546875" style="2" customWidth="1"/>
    <col min="8456" max="8456" width="9.140625" style="2"/>
    <col min="8457" max="8457" width="10.7109375" style="2" bestFit="1" customWidth="1"/>
    <col min="8458" max="8702" width="9.140625" style="2"/>
    <col min="8703" max="8703" width="5.5703125" style="2" customWidth="1"/>
    <col min="8704" max="8704" width="32.140625" style="2" customWidth="1"/>
    <col min="8705" max="8705" width="14.140625" style="2" customWidth="1"/>
    <col min="8706" max="8706" width="11.140625" style="2" customWidth="1"/>
    <col min="8707" max="8707" width="11.85546875" style="2" customWidth="1"/>
    <col min="8708" max="8708" width="10.28515625" style="2" bestFit="1" customWidth="1"/>
    <col min="8709" max="8709" width="11.5703125" style="2" customWidth="1"/>
    <col min="8710" max="8710" width="9.140625" style="2"/>
    <col min="8711" max="8711" width="10.85546875" style="2" customWidth="1"/>
    <col min="8712" max="8712" width="9.140625" style="2"/>
    <col min="8713" max="8713" width="10.7109375" style="2" bestFit="1" customWidth="1"/>
    <col min="8714" max="8958" width="9.140625" style="2"/>
    <col min="8959" max="8959" width="5.5703125" style="2" customWidth="1"/>
    <col min="8960" max="8960" width="32.140625" style="2" customWidth="1"/>
    <col min="8961" max="8961" width="14.140625" style="2" customWidth="1"/>
    <col min="8962" max="8962" width="11.140625" style="2" customWidth="1"/>
    <col min="8963" max="8963" width="11.85546875" style="2" customWidth="1"/>
    <col min="8964" max="8964" width="10.28515625" style="2" bestFit="1" customWidth="1"/>
    <col min="8965" max="8965" width="11.5703125" style="2" customWidth="1"/>
    <col min="8966" max="8966" width="9.140625" style="2"/>
    <col min="8967" max="8967" width="10.85546875" style="2" customWidth="1"/>
    <col min="8968" max="8968" width="9.140625" style="2"/>
    <col min="8969" max="8969" width="10.7109375" style="2" bestFit="1" customWidth="1"/>
    <col min="8970" max="9214" width="9.140625" style="2"/>
    <col min="9215" max="9215" width="5.5703125" style="2" customWidth="1"/>
    <col min="9216" max="9216" width="32.140625" style="2" customWidth="1"/>
    <col min="9217" max="9217" width="14.140625" style="2" customWidth="1"/>
    <col min="9218" max="9218" width="11.140625" style="2" customWidth="1"/>
    <col min="9219" max="9219" width="11.85546875" style="2" customWidth="1"/>
    <col min="9220" max="9220" width="10.28515625" style="2" bestFit="1" customWidth="1"/>
    <col min="9221" max="9221" width="11.5703125" style="2" customWidth="1"/>
    <col min="9222" max="9222" width="9.140625" style="2"/>
    <col min="9223" max="9223" width="10.85546875" style="2" customWidth="1"/>
    <col min="9224" max="9224" width="9.140625" style="2"/>
    <col min="9225" max="9225" width="10.7109375" style="2" bestFit="1" customWidth="1"/>
    <col min="9226" max="9470" width="9.140625" style="2"/>
    <col min="9471" max="9471" width="5.5703125" style="2" customWidth="1"/>
    <col min="9472" max="9472" width="32.140625" style="2" customWidth="1"/>
    <col min="9473" max="9473" width="14.140625" style="2" customWidth="1"/>
    <col min="9474" max="9474" width="11.140625" style="2" customWidth="1"/>
    <col min="9475" max="9475" width="11.85546875" style="2" customWidth="1"/>
    <col min="9476" max="9476" width="10.28515625" style="2" bestFit="1" customWidth="1"/>
    <col min="9477" max="9477" width="11.5703125" style="2" customWidth="1"/>
    <col min="9478" max="9478" width="9.140625" style="2"/>
    <col min="9479" max="9479" width="10.85546875" style="2" customWidth="1"/>
    <col min="9480" max="9480" width="9.140625" style="2"/>
    <col min="9481" max="9481" width="10.7109375" style="2" bestFit="1" customWidth="1"/>
    <col min="9482" max="9726" width="9.140625" style="2"/>
    <col min="9727" max="9727" width="5.5703125" style="2" customWidth="1"/>
    <col min="9728" max="9728" width="32.140625" style="2" customWidth="1"/>
    <col min="9729" max="9729" width="14.140625" style="2" customWidth="1"/>
    <col min="9730" max="9730" width="11.140625" style="2" customWidth="1"/>
    <col min="9731" max="9731" width="11.85546875" style="2" customWidth="1"/>
    <col min="9732" max="9732" width="10.28515625" style="2" bestFit="1" customWidth="1"/>
    <col min="9733" max="9733" width="11.5703125" style="2" customWidth="1"/>
    <col min="9734" max="9734" width="9.140625" style="2"/>
    <col min="9735" max="9735" width="10.85546875" style="2" customWidth="1"/>
    <col min="9736" max="9736" width="9.140625" style="2"/>
    <col min="9737" max="9737" width="10.7109375" style="2" bestFit="1" customWidth="1"/>
    <col min="9738" max="9982" width="9.140625" style="2"/>
    <col min="9983" max="9983" width="5.5703125" style="2" customWidth="1"/>
    <col min="9984" max="9984" width="32.140625" style="2" customWidth="1"/>
    <col min="9985" max="9985" width="14.140625" style="2" customWidth="1"/>
    <col min="9986" max="9986" width="11.140625" style="2" customWidth="1"/>
    <col min="9987" max="9987" width="11.85546875" style="2" customWidth="1"/>
    <col min="9988" max="9988" width="10.28515625" style="2" bestFit="1" customWidth="1"/>
    <col min="9989" max="9989" width="11.5703125" style="2" customWidth="1"/>
    <col min="9990" max="9990" width="9.140625" style="2"/>
    <col min="9991" max="9991" width="10.85546875" style="2" customWidth="1"/>
    <col min="9992" max="9992" width="9.140625" style="2"/>
    <col min="9993" max="9993" width="10.7109375" style="2" bestFit="1" customWidth="1"/>
    <col min="9994" max="10238" width="9.140625" style="2"/>
    <col min="10239" max="10239" width="5.5703125" style="2" customWidth="1"/>
    <col min="10240" max="10240" width="32.140625" style="2" customWidth="1"/>
    <col min="10241" max="10241" width="14.140625" style="2" customWidth="1"/>
    <col min="10242" max="10242" width="11.140625" style="2" customWidth="1"/>
    <col min="10243" max="10243" width="11.85546875" style="2" customWidth="1"/>
    <col min="10244" max="10244" width="10.28515625" style="2" bestFit="1" customWidth="1"/>
    <col min="10245" max="10245" width="11.5703125" style="2" customWidth="1"/>
    <col min="10246" max="10246" width="9.140625" style="2"/>
    <col min="10247" max="10247" width="10.85546875" style="2" customWidth="1"/>
    <col min="10248" max="10248" width="9.140625" style="2"/>
    <col min="10249" max="10249" width="10.7109375" style="2" bestFit="1" customWidth="1"/>
    <col min="10250" max="10494" width="9.140625" style="2"/>
    <col min="10495" max="10495" width="5.5703125" style="2" customWidth="1"/>
    <col min="10496" max="10496" width="32.140625" style="2" customWidth="1"/>
    <col min="10497" max="10497" width="14.140625" style="2" customWidth="1"/>
    <col min="10498" max="10498" width="11.140625" style="2" customWidth="1"/>
    <col min="10499" max="10499" width="11.85546875" style="2" customWidth="1"/>
    <col min="10500" max="10500" width="10.28515625" style="2" bestFit="1" customWidth="1"/>
    <col min="10501" max="10501" width="11.5703125" style="2" customWidth="1"/>
    <col min="10502" max="10502" width="9.140625" style="2"/>
    <col min="10503" max="10503" width="10.85546875" style="2" customWidth="1"/>
    <col min="10504" max="10504" width="9.140625" style="2"/>
    <col min="10505" max="10505" width="10.7109375" style="2" bestFit="1" customWidth="1"/>
    <col min="10506" max="10750" width="9.140625" style="2"/>
    <col min="10751" max="10751" width="5.5703125" style="2" customWidth="1"/>
    <col min="10752" max="10752" width="32.140625" style="2" customWidth="1"/>
    <col min="10753" max="10753" width="14.140625" style="2" customWidth="1"/>
    <col min="10754" max="10754" width="11.140625" style="2" customWidth="1"/>
    <col min="10755" max="10755" width="11.85546875" style="2" customWidth="1"/>
    <col min="10756" max="10756" width="10.28515625" style="2" bestFit="1" customWidth="1"/>
    <col min="10757" max="10757" width="11.5703125" style="2" customWidth="1"/>
    <col min="10758" max="10758" width="9.140625" style="2"/>
    <col min="10759" max="10759" width="10.85546875" style="2" customWidth="1"/>
    <col min="10760" max="10760" width="9.140625" style="2"/>
    <col min="10761" max="10761" width="10.7109375" style="2" bestFit="1" customWidth="1"/>
    <col min="10762" max="11006" width="9.140625" style="2"/>
    <col min="11007" max="11007" width="5.5703125" style="2" customWidth="1"/>
    <col min="11008" max="11008" width="32.140625" style="2" customWidth="1"/>
    <col min="11009" max="11009" width="14.140625" style="2" customWidth="1"/>
    <col min="11010" max="11010" width="11.140625" style="2" customWidth="1"/>
    <col min="11011" max="11011" width="11.85546875" style="2" customWidth="1"/>
    <col min="11012" max="11012" width="10.28515625" style="2" bestFit="1" customWidth="1"/>
    <col min="11013" max="11013" width="11.5703125" style="2" customWidth="1"/>
    <col min="11014" max="11014" width="9.140625" style="2"/>
    <col min="11015" max="11015" width="10.85546875" style="2" customWidth="1"/>
    <col min="11016" max="11016" width="9.140625" style="2"/>
    <col min="11017" max="11017" width="10.7109375" style="2" bestFit="1" customWidth="1"/>
    <col min="11018" max="11262" width="9.140625" style="2"/>
    <col min="11263" max="11263" width="5.5703125" style="2" customWidth="1"/>
    <col min="11264" max="11264" width="32.140625" style="2" customWidth="1"/>
    <col min="11265" max="11265" width="14.140625" style="2" customWidth="1"/>
    <col min="11266" max="11266" width="11.140625" style="2" customWidth="1"/>
    <col min="11267" max="11267" width="11.85546875" style="2" customWidth="1"/>
    <col min="11268" max="11268" width="10.28515625" style="2" bestFit="1" customWidth="1"/>
    <col min="11269" max="11269" width="11.5703125" style="2" customWidth="1"/>
    <col min="11270" max="11270" width="9.140625" style="2"/>
    <col min="11271" max="11271" width="10.85546875" style="2" customWidth="1"/>
    <col min="11272" max="11272" width="9.140625" style="2"/>
    <col min="11273" max="11273" width="10.7109375" style="2" bestFit="1" customWidth="1"/>
    <col min="11274" max="11518" width="9.140625" style="2"/>
    <col min="11519" max="11519" width="5.5703125" style="2" customWidth="1"/>
    <col min="11520" max="11520" width="32.140625" style="2" customWidth="1"/>
    <col min="11521" max="11521" width="14.140625" style="2" customWidth="1"/>
    <col min="11522" max="11522" width="11.140625" style="2" customWidth="1"/>
    <col min="11523" max="11523" width="11.85546875" style="2" customWidth="1"/>
    <col min="11524" max="11524" width="10.28515625" style="2" bestFit="1" customWidth="1"/>
    <col min="11525" max="11525" width="11.5703125" style="2" customWidth="1"/>
    <col min="11526" max="11526" width="9.140625" style="2"/>
    <col min="11527" max="11527" width="10.85546875" style="2" customWidth="1"/>
    <col min="11528" max="11528" width="9.140625" style="2"/>
    <col min="11529" max="11529" width="10.7109375" style="2" bestFit="1" customWidth="1"/>
    <col min="11530" max="11774" width="9.140625" style="2"/>
    <col min="11775" max="11775" width="5.5703125" style="2" customWidth="1"/>
    <col min="11776" max="11776" width="32.140625" style="2" customWidth="1"/>
    <col min="11777" max="11777" width="14.140625" style="2" customWidth="1"/>
    <col min="11778" max="11778" width="11.140625" style="2" customWidth="1"/>
    <col min="11779" max="11779" width="11.85546875" style="2" customWidth="1"/>
    <col min="11780" max="11780" width="10.28515625" style="2" bestFit="1" customWidth="1"/>
    <col min="11781" max="11781" width="11.5703125" style="2" customWidth="1"/>
    <col min="11782" max="11782" width="9.140625" style="2"/>
    <col min="11783" max="11783" width="10.85546875" style="2" customWidth="1"/>
    <col min="11784" max="11784" width="9.140625" style="2"/>
    <col min="11785" max="11785" width="10.7109375" style="2" bestFit="1" customWidth="1"/>
    <col min="11786" max="12030" width="9.140625" style="2"/>
    <col min="12031" max="12031" width="5.5703125" style="2" customWidth="1"/>
    <col min="12032" max="12032" width="32.140625" style="2" customWidth="1"/>
    <col min="12033" max="12033" width="14.140625" style="2" customWidth="1"/>
    <col min="12034" max="12034" width="11.140625" style="2" customWidth="1"/>
    <col min="12035" max="12035" width="11.85546875" style="2" customWidth="1"/>
    <col min="12036" max="12036" width="10.28515625" style="2" bestFit="1" customWidth="1"/>
    <col min="12037" max="12037" width="11.5703125" style="2" customWidth="1"/>
    <col min="12038" max="12038" width="9.140625" style="2"/>
    <col min="12039" max="12039" width="10.85546875" style="2" customWidth="1"/>
    <col min="12040" max="12040" width="9.140625" style="2"/>
    <col min="12041" max="12041" width="10.7109375" style="2" bestFit="1" customWidth="1"/>
    <col min="12042" max="12286" width="9.140625" style="2"/>
    <col min="12287" max="12287" width="5.5703125" style="2" customWidth="1"/>
    <col min="12288" max="12288" width="32.140625" style="2" customWidth="1"/>
    <col min="12289" max="12289" width="14.140625" style="2" customWidth="1"/>
    <col min="12290" max="12290" width="11.140625" style="2" customWidth="1"/>
    <col min="12291" max="12291" width="11.85546875" style="2" customWidth="1"/>
    <col min="12292" max="12292" width="10.28515625" style="2" bestFit="1" customWidth="1"/>
    <col min="12293" max="12293" width="11.5703125" style="2" customWidth="1"/>
    <col min="12294" max="12294" width="9.140625" style="2"/>
    <col min="12295" max="12295" width="10.85546875" style="2" customWidth="1"/>
    <col min="12296" max="12296" width="9.140625" style="2"/>
    <col min="12297" max="12297" width="10.7109375" style="2" bestFit="1" customWidth="1"/>
    <col min="12298" max="12542" width="9.140625" style="2"/>
    <col min="12543" max="12543" width="5.5703125" style="2" customWidth="1"/>
    <col min="12544" max="12544" width="32.140625" style="2" customWidth="1"/>
    <col min="12545" max="12545" width="14.140625" style="2" customWidth="1"/>
    <col min="12546" max="12546" width="11.140625" style="2" customWidth="1"/>
    <col min="12547" max="12547" width="11.85546875" style="2" customWidth="1"/>
    <col min="12548" max="12548" width="10.28515625" style="2" bestFit="1" customWidth="1"/>
    <col min="12549" max="12549" width="11.5703125" style="2" customWidth="1"/>
    <col min="12550" max="12550" width="9.140625" style="2"/>
    <col min="12551" max="12551" width="10.85546875" style="2" customWidth="1"/>
    <col min="12552" max="12552" width="9.140625" style="2"/>
    <col min="12553" max="12553" width="10.7109375" style="2" bestFit="1" customWidth="1"/>
    <col min="12554" max="12798" width="9.140625" style="2"/>
    <col min="12799" max="12799" width="5.5703125" style="2" customWidth="1"/>
    <col min="12800" max="12800" width="32.140625" style="2" customWidth="1"/>
    <col min="12801" max="12801" width="14.140625" style="2" customWidth="1"/>
    <col min="12802" max="12802" width="11.140625" style="2" customWidth="1"/>
    <col min="12803" max="12803" width="11.85546875" style="2" customWidth="1"/>
    <col min="12804" max="12804" width="10.28515625" style="2" bestFit="1" customWidth="1"/>
    <col min="12805" max="12805" width="11.5703125" style="2" customWidth="1"/>
    <col min="12806" max="12806" width="9.140625" style="2"/>
    <col min="12807" max="12807" width="10.85546875" style="2" customWidth="1"/>
    <col min="12808" max="12808" width="9.140625" style="2"/>
    <col min="12809" max="12809" width="10.7109375" style="2" bestFit="1" customWidth="1"/>
    <col min="12810" max="13054" width="9.140625" style="2"/>
    <col min="13055" max="13055" width="5.5703125" style="2" customWidth="1"/>
    <col min="13056" max="13056" width="32.140625" style="2" customWidth="1"/>
    <col min="13057" max="13057" width="14.140625" style="2" customWidth="1"/>
    <col min="13058" max="13058" width="11.140625" style="2" customWidth="1"/>
    <col min="13059" max="13059" width="11.85546875" style="2" customWidth="1"/>
    <col min="13060" max="13060" width="10.28515625" style="2" bestFit="1" customWidth="1"/>
    <col min="13061" max="13061" width="11.5703125" style="2" customWidth="1"/>
    <col min="13062" max="13062" width="9.140625" style="2"/>
    <col min="13063" max="13063" width="10.85546875" style="2" customWidth="1"/>
    <col min="13064" max="13064" width="9.140625" style="2"/>
    <col min="13065" max="13065" width="10.7109375" style="2" bestFit="1" customWidth="1"/>
    <col min="13066" max="13310" width="9.140625" style="2"/>
    <col min="13311" max="13311" width="5.5703125" style="2" customWidth="1"/>
    <col min="13312" max="13312" width="32.140625" style="2" customWidth="1"/>
    <col min="13313" max="13313" width="14.140625" style="2" customWidth="1"/>
    <col min="13314" max="13314" width="11.140625" style="2" customWidth="1"/>
    <col min="13315" max="13315" width="11.85546875" style="2" customWidth="1"/>
    <col min="13316" max="13316" width="10.28515625" style="2" bestFit="1" customWidth="1"/>
    <col min="13317" max="13317" width="11.5703125" style="2" customWidth="1"/>
    <col min="13318" max="13318" width="9.140625" style="2"/>
    <col min="13319" max="13319" width="10.85546875" style="2" customWidth="1"/>
    <col min="13320" max="13320" width="9.140625" style="2"/>
    <col min="13321" max="13321" width="10.7109375" style="2" bestFit="1" customWidth="1"/>
    <col min="13322" max="13566" width="9.140625" style="2"/>
    <col min="13567" max="13567" width="5.5703125" style="2" customWidth="1"/>
    <col min="13568" max="13568" width="32.140625" style="2" customWidth="1"/>
    <col min="13569" max="13569" width="14.140625" style="2" customWidth="1"/>
    <col min="13570" max="13570" width="11.140625" style="2" customWidth="1"/>
    <col min="13571" max="13571" width="11.85546875" style="2" customWidth="1"/>
    <col min="13572" max="13572" width="10.28515625" style="2" bestFit="1" customWidth="1"/>
    <col min="13573" max="13573" width="11.5703125" style="2" customWidth="1"/>
    <col min="13574" max="13574" width="9.140625" style="2"/>
    <col min="13575" max="13575" width="10.85546875" style="2" customWidth="1"/>
    <col min="13576" max="13576" width="9.140625" style="2"/>
    <col min="13577" max="13577" width="10.7109375" style="2" bestFit="1" customWidth="1"/>
    <col min="13578" max="13822" width="9.140625" style="2"/>
    <col min="13823" max="13823" width="5.5703125" style="2" customWidth="1"/>
    <col min="13824" max="13824" width="32.140625" style="2" customWidth="1"/>
    <col min="13825" max="13825" width="14.140625" style="2" customWidth="1"/>
    <col min="13826" max="13826" width="11.140625" style="2" customWidth="1"/>
    <col min="13827" max="13827" width="11.85546875" style="2" customWidth="1"/>
    <col min="13828" max="13828" width="10.28515625" style="2" bestFit="1" customWidth="1"/>
    <col min="13829" max="13829" width="11.5703125" style="2" customWidth="1"/>
    <col min="13830" max="13830" width="9.140625" style="2"/>
    <col min="13831" max="13831" width="10.85546875" style="2" customWidth="1"/>
    <col min="13832" max="13832" width="9.140625" style="2"/>
    <col min="13833" max="13833" width="10.7109375" style="2" bestFit="1" customWidth="1"/>
    <col min="13834" max="14078" width="9.140625" style="2"/>
    <col min="14079" max="14079" width="5.5703125" style="2" customWidth="1"/>
    <col min="14080" max="14080" width="32.140625" style="2" customWidth="1"/>
    <col min="14081" max="14081" width="14.140625" style="2" customWidth="1"/>
    <col min="14082" max="14082" width="11.140625" style="2" customWidth="1"/>
    <col min="14083" max="14083" width="11.85546875" style="2" customWidth="1"/>
    <col min="14084" max="14084" width="10.28515625" style="2" bestFit="1" customWidth="1"/>
    <col min="14085" max="14085" width="11.5703125" style="2" customWidth="1"/>
    <col min="14086" max="14086" width="9.140625" style="2"/>
    <col min="14087" max="14087" width="10.85546875" style="2" customWidth="1"/>
    <col min="14088" max="14088" width="9.140625" style="2"/>
    <col min="14089" max="14089" width="10.7109375" style="2" bestFit="1" customWidth="1"/>
    <col min="14090" max="14334" width="9.140625" style="2"/>
    <col min="14335" max="14335" width="5.5703125" style="2" customWidth="1"/>
    <col min="14336" max="14336" width="32.140625" style="2" customWidth="1"/>
    <col min="14337" max="14337" width="14.140625" style="2" customWidth="1"/>
    <col min="14338" max="14338" width="11.140625" style="2" customWidth="1"/>
    <col min="14339" max="14339" width="11.85546875" style="2" customWidth="1"/>
    <col min="14340" max="14340" width="10.28515625" style="2" bestFit="1" customWidth="1"/>
    <col min="14341" max="14341" width="11.5703125" style="2" customWidth="1"/>
    <col min="14342" max="14342" width="9.140625" style="2"/>
    <col min="14343" max="14343" width="10.85546875" style="2" customWidth="1"/>
    <col min="14344" max="14344" width="9.140625" style="2"/>
    <col min="14345" max="14345" width="10.7109375" style="2" bestFit="1" customWidth="1"/>
    <col min="14346" max="14590" width="9.140625" style="2"/>
    <col min="14591" max="14591" width="5.5703125" style="2" customWidth="1"/>
    <col min="14592" max="14592" width="32.140625" style="2" customWidth="1"/>
    <col min="14593" max="14593" width="14.140625" style="2" customWidth="1"/>
    <col min="14594" max="14594" width="11.140625" style="2" customWidth="1"/>
    <col min="14595" max="14595" width="11.85546875" style="2" customWidth="1"/>
    <col min="14596" max="14596" width="10.28515625" style="2" bestFit="1" customWidth="1"/>
    <col min="14597" max="14597" width="11.5703125" style="2" customWidth="1"/>
    <col min="14598" max="14598" width="9.140625" style="2"/>
    <col min="14599" max="14599" width="10.85546875" style="2" customWidth="1"/>
    <col min="14600" max="14600" width="9.140625" style="2"/>
    <col min="14601" max="14601" width="10.7109375" style="2" bestFit="1" customWidth="1"/>
    <col min="14602" max="14846" width="9.140625" style="2"/>
    <col min="14847" max="14847" width="5.5703125" style="2" customWidth="1"/>
    <col min="14848" max="14848" width="32.140625" style="2" customWidth="1"/>
    <col min="14849" max="14849" width="14.140625" style="2" customWidth="1"/>
    <col min="14850" max="14850" width="11.140625" style="2" customWidth="1"/>
    <col min="14851" max="14851" width="11.85546875" style="2" customWidth="1"/>
    <col min="14852" max="14852" width="10.28515625" style="2" bestFit="1" customWidth="1"/>
    <col min="14853" max="14853" width="11.5703125" style="2" customWidth="1"/>
    <col min="14854" max="14854" width="9.140625" style="2"/>
    <col min="14855" max="14855" width="10.85546875" style="2" customWidth="1"/>
    <col min="14856" max="14856" width="9.140625" style="2"/>
    <col min="14857" max="14857" width="10.7109375" style="2" bestFit="1" customWidth="1"/>
    <col min="14858" max="15102" width="9.140625" style="2"/>
    <col min="15103" max="15103" width="5.5703125" style="2" customWidth="1"/>
    <col min="15104" max="15104" width="32.140625" style="2" customWidth="1"/>
    <col min="15105" max="15105" width="14.140625" style="2" customWidth="1"/>
    <col min="15106" max="15106" width="11.140625" style="2" customWidth="1"/>
    <col min="15107" max="15107" width="11.85546875" style="2" customWidth="1"/>
    <col min="15108" max="15108" width="10.28515625" style="2" bestFit="1" customWidth="1"/>
    <col min="15109" max="15109" width="11.5703125" style="2" customWidth="1"/>
    <col min="15110" max="15110" width="9.140625" style="2"/>
    <col min="15111" max="15111" width="10.85546875" style="2" customWidth="1"/>
    <col min="15112" max="15112" width="9.140625" style="2"/>
    <col min="15113" max="15113" width="10.7109375" style="2" bestFit="1" customWidth="1"/>
    <col min="15114" max="15358" width="9.140625" style="2"/>
    <col min="15359" max="15359" width="5.5703125" style="2" customWidth="1"/>
    <col min="15360" max="15360" width="32.140625" style="2" customWidth="1"/>
    <col min="15361" max="15361" width="14.140625" style="2" customWidth="1"/>
    <col min="15362" max="15362" width="11.140625" style="2" customWidth="1"/>
    <col min="15363" max="15363" width="11.85546875" style="2" customWidth="1"/>
    <col min="15364" max="15364" width="10.28515625" style="2" bestFit="1" customWidth="1"/>
    <col min="15365" max="15365" width="11.5703125" style="2" customWidth="1"/>
    <col min="15366" max="15366" width="9.140625" style="2"/>
    <col min="15367" max="15367" width="10.85546875" style="2" customWidth="1"/>
    <col min="15368" max="15368" width="9.140625" style="2"/>
    <col min="15369" max="15369" width="10.7109375" style="2" bestFit="1" customWidth="1"/>
    <col min="15370" max="15614" width="9.140625" style="2"/>
    <col min="15615" max="15615" width="5.5703125" style="2" customWidth="1"/>
    <col min="15616" max="15616" width="32.140625" style="2" customWidth="1"/>
    <col min="15617" max="15617" width="14.140625" style="2" customWidth="1"/>
    <col min="15618" max="15618" width="11.140625" style="2" customWidth="1"/>
    <col min="15619" max="15619" width="11.85546875" style="2" customWidth="1"/>
    <col min="15620" max="15620" width="10.28515625" style="2" bestFit="1" customWidth="1"/>
    <col min="15621" max="15621" width="11.5703125" style="2" customWidth="1"/>
    <col min="15622" max="15622" width="9.140625" style="2"/>
    <col min="15623" max="15623" width="10.85546875" style="2" customWidth="1"/>
    <col min="15624" max="15624" width="9.140625" style="2"/>
    <col min="15625" max="15625" width="10.7109375" style="2" bestFit="1" customWidth="1"/>
    <col min="15626" max="15870" width="9.140625" style="2"/>
    <col min="15871" max="15871" width="5.5703125" style="2" customWidth="1"/>
    <col min="15872" max="15872" width="32.140625" style="2" customWidth="1"/>
    <col min="15873" max="15873" width="14.140625" style="2" customWidth="1"/>
    <col min="15874" max="15874" width="11.140625" style="2" customWidth="1"/>
    <col min="15875" max="15875" width="11.85546875" style="2" customWidth="1"/>
    <col min="15876" max="15876" width="10.28515625" style="2" bestFit="1" customWidth="1"/>
    <col min="15877" max="15877" width="11.5703125" style="2" customWidth="1"/>
    <col min="15878" max="15878" width="9.140625" style="2"/>
    <col min="15879" max="15879" width="10.85546875" style="2" customWidth="1"/>
    <col min="15880" max="15880" width="9.140625" style="2"/>
    <col min="15881" max="15881" width="10.7109375" style="2" bestFit="1" customWidth="1"/>
    <col min="15882" max="16126" width="9.140625" style="2"/>
    <col min="16127" max="16127" width="5.5703125" style="2" customWidth="1"/>
    <col min="16128" max="16128" width="32.140625" style="2" customWidth="1"/>
    <col min="16129" max="16129" width="14.140625" style="2" customWidth="1"/>
    <col min="16130" max="16130" width="11.140625" style="2" customWidth="1"/>
    <col min="16131" max="16131" width="11.85546875" style="2" customWidth="1"/>
    <col min="16132" max="16132" width="10.28515625" style="2" bestFit="1" customWidth="1"/>
    <col min="16133" max="16133" width="11.5703125" style="2" customWidth="1"/>
    <col min="16134" max="16134" width="9.140625" style="2"/>
    <col min="16135" max="16135" width="10.85546875" style="2" customWidth="1"/>
    <col min="16136" max="16136" width="9.140625" style="2"/>
    <col min="16137" max="16137" width="10.7109375" style="2" bestFit="1" customWidth="1"/>
    <col min="16138" max="16384" width="9.140625" style="2"/>
  </cols>
  <sheetData>
    <row r="1" spans="1:12" ht="12.75" x14ac:dyDescent="0.25">
      <c r="A1" s="247" t="s">
        <v>144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"/>
    </row>
    <row r="2" spans="1:12" s="1" customFormat="1" ht="12.75" x14ac:dyDescent="0.25">
      <c r="A2" s="2"/>
      <c r="B2" s="248" t="s">
        <v>145</v>
      </c>
      <c r="C2" s="249"/>
      <c r="D2" s="249"/>
      <c r="E2" s="249"/>
      <c r="F2" s="249"/>
      <c r="G2" s="249"/>
      <c r="H2" s="249"/>
      <c r="I2" s="249"/>
      <c r="J2" s="249"/>
      <c r="K2" s="249"/>
      <c r="L2" s="24"/>
    </row>
    <row r="3" spans="1:12" ht="12.75" x14ac:dyDescent="0.25">
      <c r="A3" s="1"/>
      <c r="B3" s="250"/>
      <c r="C3" s="250"/>
      <c r="D3" s="250"/>
      <c r="E3" s="250"/>
      <c r="F3" s="250"/>
      <c r="G3" s="1"/>
      <c r="H3" s="1"/>
      <c r="I3" s="25"/>
      <c r="L3" s="24"/>
    </row>
    <row r="4" spans="1:12" ht="12.75" x14ac:dyDescent="0.25">
      <c r="A4" s="26" t="s">
        <v>91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</row>
    <row r="5" spans="1:12" ht="12.75" x14ac:dyDescent="0.25">
      <c r="A5" s="27"/>
      <c r="B5" s="28"/>
      <c r="C5" s="27"/>
      <c r="D5" s="29"/>
      <c r="E5" s="251" t="s">
        <v>90</v>
      </c>
      <c r="F5" s="251"/>
      <c r="G5" s="251"/>
      <c r="H5" s="251"/>
      <c r="I5" s="30">
        <f>K93</f>
        <v>0</v>
      </c>
      <c r="J5" s="31" t="s">
        <v>109</v>
      </c>
      <c r="K5" s="27"/>
      <c r="L5" s="24"/>
    </row>
    <row r="6" spans="1:12" ht="12.75" x14ac:dyDescent="0.25">
      <c r="A6" s="32"/>
      <c r="B6" s="33" t="s">
        <v>66</v>
      </c>
      <c r="C6" s="34"/>
      <c r="D6" s="35"/>
      <c r="E6" s="252" t="s">
        <v>67</v>
      </c>
      <c r="F6" s="253"/>
      <c r="G6" s="253"/>
      <c r="H6" s="253"/>
      <c r="I6" s="253"/>
      <c r="J6" s="254"/>
      <c r="K6" s="36" t="s">
        <v>54</v>
      </c>
      <c r="L6" s="24"/>
    </row>
    <row r="7" spans="1:12" ht="30" x14ac:dyDescent="0.25">
      <c r="A7" s="37" t="s">
        <v>0</v>
      </c>
      <c r="B7" s="38" t="s">
        <v>68</v>
      </c>
      <c r="C7" s="38" t="s">
        <v>69</v>
      </c>
      <c r="D7" s="38" t="s">
        <v>70</v>
      </c>
      <c r="E7" s="245" t="s">
        <v>102</v>
      </c>
      <c r="F7" s="246"/>
      <c r="G7" s="245" t="s">
        <v>94</v>
      </c>
      <c r="H7" s="246"/>
      <c r="I7" s="245" t="s">
        <v>95</v>
      </c>
      <c r="J7" s="246"/>
      <c r="K7" s="36"/>
      <c r="L7" s="24"/>
    </row>
    <row r="8" spans="1:12" x14ac:dyDescent="0.25">
      <c r="A8" s="39"/>
      <c r="B8" s="40"/>
      <c r="C8" s="41"/>
      <c r="D8" s="41"/>
      <c r="E8" s="42" t="s">
        <v>71</v>
      </c>
      <c r="F8" s="42" t="s">
        <v>72</v>
      </c>
      <c r="G8" s="42" t="s">
        <v>71</v>
      </c>
      <c r="H8" s="42" t="s">
        <v>72</v>
      </c>
      <c r="I8" s="42" t="s">
        <v>71</v>
      </c>
      <c r="J8" s="42" t="s">
        <v>72</v>
      </c>
      <c r="K8" s="36"/>
      <c r="L8" s="24"/>
    </row>
    <row r="9" spans="1:12" x14ac:dyDescent="0.25">
      <c r="A9" s="43"/>
      <c r="B9" s="44">
        <v>2</v>
      </c>
      <c r="C9" s="43">
        <v>3</v>
      </c>
      <c r="D9" s="43">
        <v>4</v>
      </c>
      <c r="E9" s="42">
        <v>5</v>
      </c>
      <c r="F9" s="42" t="s">
        <v>1</v>
      </c>
      <c r="G9" s="42">
        <v>7</v>
      </c>
      <c r="H9" s="42" t="s">
        <v>2</v>
      </c>
      <c r="I9" s="42">
        <v>9</v>
      </c>
      <c r="J9" s="42" t="s">
        <v>3</v>
      </c>
      <c r="K9" s="42" t="s">
        <v>4</v>
      </c>
      <c r="L9" s="45"/>
    </row>
    <row r="10" spans="1:12" ht="12.75" x14ac:dyDescent="0.25">
      <c r="A10" s="168"/>
      <c r="B10" s="144" t="s">
        <v>17</v>
      </c>
      <c r="C10" s="145"/>
      <c r="D10" s="145"/>
      <c r="E10" s="145"/>
      <c r="F10" s="146"/>
      <c r="G10" s="146"/>
      <c r="H10" s="147"/>
      <c r="I10" s="146"/>
      <c r="J10" s="147"/>
      <c r="K10" s="148"/>
      <c r="L10" s="24"/>
    </row>
    <row r="11" spans="1:12" s="1" customFormat="1" ht="12.75" x14ac:dyDescent="0.25">
      <c r="A11" s="52">
        <v>1</v>
      </c>
      <c r="B11" s="140" t="s">
        <v>126</v>
      </c>
      <c r="C11" s="52" t="s">
        <v>15</v>
      </c>
      <c r="D11" s="53">
        <v>310</v>
      </c>
      <c r="E11" s="165">
        <v>0</v>
      </c>
      <c r="F11" s="166">
        <f t="shared" ref="F11:F35" si="0">E11*D11</f>
        <v>0</v>
      </c>
      <c r="G11" s="165">
        <v>0</v>
      </c>
      <c r="H11" s="166">
        <f t="shared" ref="H11:H35" si="1">G11*D11</f>
        <v>0</v>
      </c>
      <c r="I11" s="165">
        <v>0</v>
      </c>
      <c r="J11" s="167">
        <f t="shared" ref="J11:J35" si="2">I11*D11</f>
        <v>0</v>
      </c>
      <c r="K11" s="166">
        <f t="shared" ref="K11:K35" si="3">F11+H11+J11</f>
        <v>0</v>
      </c>
      <c r="L11" s="24"/>
    </row>
    <row r="12" spans="1:12" s="1" customFormat="1" ht="25.5" x14ac:dyDescent="0.25">
      <c r="A12" s="52">
        <v>2</v>
      </c>
      <c r="B12" s="140" t="s">
        <v>184</v>
      </c>
      <c r="C12" s="52" t="s">
        <v>15</v>
      </c>
      <c r="D12" s="53">
        <v>310</v>
      </c>
      <c r="E12" s="165">
        <v>0</v>
      </c>
      <c r="F12" s="166">
        <f t="shared" si="0"/>
        <v>0</v>
      </c>
      <c r="G12" s="165">
        <v>0</v>
      </c>
      <c r="H12" s="166">
        <f t="shared" si="1"/>
        <v>0</v>
      </c>
      <c r="I12" s="165">
        <v>0</v>
      </c>
      <c r="J12" s="167">
        <f t="shared" si="2"/>
        <v>0</v>
      </c>
      <c r="K12" s="166">
        <f t="shared" si="3"/>
        <v>0</v>
      </c>
      <c r="L12" s="24"/>
    </row>
    <row r="13" spans="1:12" s="1" customFormat="1" ht="25.5" x14ac:dyDescent="0.25">
      <c r="A13" s="52">
        <v>3</v>
      </c>
      <c r="B13" s="140" t="s">
        <v>185</v>
      </c>
      <c r="C13" s="52" t="s">
        <v>15</v>
      </c>
      <c r="D13" s="53">
        <v>43.5</v>
      </c>
      <c r="E13" s="165">
        <v>0</v>
      </c>
      <c r="F13" s="166">
        <f t="shared" si="0"/>
        <v>0</v>
      </c>
      <c r="G13" s="165">
        <v>0</v>
      </c>
      <c r="H13" s="166">
        <f t="shared" si="1"/>
        <v>0</v>
      </c>
      <c r="I13" s="165">
        <v>0</v>
      </c>
      <c r="J13" s="167">
        <f t="shared" si="2"/>
        <v>0</v>
      </c>
      <c r="K13" s="166">
        <f t="shared" si="3"/>
        <v>0</v>
      </c>
      <c r="L13" s="24"/>
    </row>
    <row r="14" spans="1:12" s="1" customFormat="1" ht="12.75" x14ac:dyDescent="0.25">
      <c r="A14" s="52">
        <v>4</v>
      </c>
      <c r="B14" s="140" t="s">
        <v>151</v>
      </c>
      <c r="C14" s="52" t="s">
        <v>15</v>
      </c>
      <c r="D14" s="53">
        <v>109</v>
      </c>
      <c r="E14" s="165">
        <v>0</v>
      </c>
      <c r="F14" s="166">
        <f t="shared" si="0"/>
        <v>0</v>
      </c>
      <c r="G14" s="165">
        <v>0</v>
      </c>
      <c r="H14" s="166">
        <f t="shared" si="1"/>
        <v>0</v>
      </c>
      <c r="I14" s="165">
        <v>0</v>
      </c>
      <c r="J14" s="167">
        <f t="shared" si="2"/>
        <v>0</v>
      </c>
      <c r="K14" s="166">
        <f t="shared" si="3"/>
        <v>0</v>
      </c>
      <c r="L14" s="24"/>
    </row>
    <row r="15" spans="1:12" s="1" customFormat="1" ht="12.75" x14ac:dyDescent="0.25">
      <c r="A15" s="52">
        <v>5</v>
      </c>
      <c r="B15" s="140" t="s">
        <v>186</v>
      </c>
      <c r="C15" s="52" t="s">
        <v>15</v>
      </c>
      <c r="D15" s="53">
        <v>283</v>
      </c>
      <c r="E15" s="165">
        <v>0</v>
      </c>
      <c r="F15" s="166">
        <f t="shared" si="0"/>
        <v>0</v>
      </c>
      <c r="G15" s="165">
        <v>0</v>
      </c>
      <c r="H15" s="166">
        <f t="shared" si="1"/>
        <v>0</v>
      </c>
      <c r="I15" s="165">
        <v>0</v>
      </c>
      <c r="J15" s="167">
        <f t="shared" si="2"/>
        <v>0</v>
      </c>
      <c r="K15" s="166">
        <f t="shared" si="3"/>
        <v>0</v>
      </c>
      <c r="L15" s="24"/>
    </row>
    <row r="16" spans="1:12" s="1" customFormat="1" ht="12.75" x14ac:dyDescent="0.25">
      <c r="A16" s="52">
        <v>6</v>
      </c>
      <c r="B16" s="140" t="s">
        <v>187</v>
      </c>
      <c r="C16" s="52" t="s">
        <v>15</v>
      </c>
      <c r="D16" s="53">
        <v>5</v>
      </c>
      <c r="E16" s="165">
        <v>0</v>
      </c>
      <c r="F16" s="166">
        <f t="shared" si="0"/>
        <v>0</v>
      </c>
      <c r="G16" s="165">
        <v>0</v>
      </c>
      <c r="H16" s="166">
        <f t="shared" si="1"/>
        <v>0</v>
      </c>
      <c r="I16" s="165">
        <v>0</v>
      </c>
      <c r="J16" s="167">
        <f t="shared" si="2"/>
        <v>0</v>
      </c>
      <c r="K16" s="166">
        <f t="shared" si="3"/>
        <v>0</v>
      </c>
      <c r="L16" s="24"/>
    </row>
    <row r="17" spans="1:12" s="1" customFormat="1" ht="12.75" x14ac:dyDescent="0.25">
      <c r="A17" s="52">
        <v>7</v>
      </c>
      <c r="B17" s="140" t="s">
        <v>188</v>
      </c>
      <c r="C17" s="52" t="s">
        <v>15</v>
      </c>
      <c r="D17" s="53">
        <v>56</v>
      </c>
      <c r="E17" s="165">
        <v>0</v>
      </c>
      <c r="F17" s="166">
        <f t="shared" si="0"/>
        <v>0</v>
      </c>
      <c r="G17" s="165">
        <v>0</v>
      </c>
      <c r="H17" s="166">
        <f t="shared" si="1"/>
        <v>0</v>
      </c>
      <c r="I17" s="165">
        <v>0</v>
      </c>
      <c r="J17" s="167">
        <f t="shared" si="2"/>
        <v>0</v>
      </c>
      <c r="K17" s="166">
        <f t="shared" si="3"/>
        <v>0</v>
      </c>
      <c r="L17" s="24"/>
    </row>
    <row r="18" spans="1:12" s="1" customFormat="1" ht="12.75" x14ac:dyDescent="0.25">
      <c r="A18" s="52">
        <v>8</v>
      </c>
      <c r="B18" s="140" t="s">
        <v>196</v>
      </c>
      <c r="C18" s="52" t="s">
        <v>15</v>
      </c>
      <c r="D18" s="53">
        <v>37</v>
      </c>
      <c r="E18" s="165">
        <v>0</v>
      </c>
      <c r="F18" s="166">
        <f t="shared" ref="F18" si="4">E18*D18</f>
        <v>0</v>
      </c>
      <c r="G18" s="165">
        <v>0</v>
      </c>
      <c r="H18" s="166">
        <f t="shared" ref="H18" si="5">G18*D18</f>
        <v>0</v>
      </c>
      <c r="I18" s="165">
        <v>0</v>
      </c>
      <c r="J18" s="167">
        <f t="shared" ref="J18" si="6">I18*D18</f>
        <v>0</v>
      </c>
      <c r="K18" s="166">
        <f t="shared" ref="K18" si="7">F18+H18+J18</f>
        <v>0</v>
      </c>
      <c r="L18" s="24"/>
    </row>
    <row r="19" spans="1:12" s="1" customFormat="1" ht="12.75" x14ac:dyDescent="0.25">
      <c r="A19" s="52">
        <v>9</v>
      </c>
      <c r="B19" s="140" t="s">
        <v>189</v>
      </c>
      <c r="C19" s="52" t="s">
        <v>6</v>
      </c>
      <c r="D19" s="53">
        <v>3</v>
      </c>
      <c r="E19" s="165">
        <v>0</v>
      </c>
      <c r="F19" s="166">
        <f t="shared" si="0"/>
        <v>0</v>
      </c>
      <c r="G19" s="165">
        <v>0</v>
      </c>
      <c r="H19" s="166">
        <f t="shared" si="1"/>
        <v>0</v>
      </c>
      <c r="I19" s="165">
        <v>0</v>
      </c>
      <c r="J19" s="167">
        <f t="shared" si="2"/>
        <v>0</v>
      </c>
      <c r="K19" s="166">
        <f t="shared" si="3"/>
        <v>0</v>
      </c>
      <c r="L19" s="24"/>
    </row>
    <row r="20" spans="1:12" s="1" customFormat="1" ht="12.75" x14ac:dyDescent="0.25">
      <c r="A20" s="52">
        <v>10</v>
      </c>
      <c r="B20" s="140" t="s">
        <v>190</v>
      </c>
      <c r="C20" s="52" t="s">
        <v>6</v>
      </c>
      <c r="D20" s="53">
        <v>3</v>
      </c>
      <c r="E20" s="165">
        <v>0</v>
      </c>
      <c r="F20" s="166">
        <f t="shared" si="0"/>
        <v>0</v>
      </c>
      <c r="G20" s="165">
        <v>0</v>
      </c>
      <c r="H20" s="166">
        <f t="shared" si="1"/>
        <v>0</v>
      </c>
      <c r="I20" s="165">
        <v>0</v>
      </c>
      <c r="J20" s="167">
        <f t="shared" si="2"/>
        <v>0</v>
      </c>
      <c r="K20" s="166">
        <f t="shared" si="3"/>
        <v>0</v>
      </c>
      <c r="L20" s="24"/>
    </row>
    <row r="21" spans="1:12" s="1" customFormat="1" ht="12.75" x14ac:dyDescent="0.25">
      <c r="A21" s="52">
        <v>11</v>
      </c>
      <c r="B21" s="140" t="s">
        <v>191</v>
      </c>
      <c r="C21" s="52" t="s">
        <v>6</v>
      </c>
      <c r="D21" s="53">
        <v>8</v>
      </c>
      <c r="E21" s="165">
        <v>0</v>
      </c>
      <c r="F21" s="166">
        <f t="shared" si="0"/>
        <v>0</v>
      </c>
      <c r="G21" s="165">
        <v>0</v>
      </c>
      <c r="H21" s="166">
        <f t="shared" si="1"/>
        <v>0</v>
      </c>
      <c r="I21" s="165">
        <v>0</v>
      </c>
      <c r="J21" s="167">
        <f t="shared" si="2"/>
        <v>0</v>
      </c>
      <c r="K21" s="166">
        <f t="shared" si="3"/>
        <v>0</v>
      </c>
      <c r="L21" s="24"/>
    </row>
    <row r="22" spans="1:12" s="1" customFormat="1" ht="12.75" x14ac:dyDescent="0.25">
      <c r="A22" s="52">
        <v>12</v>
      </c>
      <c r="B22" s="140" t="s">
        <v>192</v>
      </c>
      <c r="C22" s="52" t="s">
        <v>6</v>
      </c>
      <c r="D22" s="53">
        <v>1</v>
      </c>
      <c r="E22" s="165">
        <v>0</v>
      </c>
      <c r="F22" s="166">
        <f t="shared" si="0"/>
        <v>0</v>
      </c>
      <c r="G22" s="165">
        <v>0</v>
      </c>
      <c r="H22" s="166">
        <f t="shared" si="1"/>
        <v>0</v>
      </c>
      <c r="I22" s="165">
        <v>0</v>
      </c>
      <c r="J22" s="167">
        <f t="shared" si="2"/>
        <v>0</v>
      </c>
      <c r="K22" s="166">
        <f t="shared" si="3"/>
        <v>0</v>
      </c>
      <c r="L22" s="24"/>
    </row>
    <row r="23" spans="1:12" s="1" customFormat="1" ht="12.75" x14ac:dyDescent="0.25">
      <c r="A23" s="52">
        <v>13</v>
      </c>
      <c r="B23" s="140" t="s">
        <v>197</v>
      </c>
      <c r="C23" s="52" t="s">
        <v>128</v>
      </c>
      <c r="D23" s="53">
        <v>39</v>
      </c>
      <c r="E23" s="165">
        <v>0</v>
      </c>
      <c r="F23" s="166">
        <f t="shared" si="0"/>
        <v>0</v>
      </c>
      <c r="G23" s="165">
        <v>0</v>
      </c>
      <c r="H23" s="166">
        <f t="shared" si="1"/>
        <v>0</v>
      </c>
      <c r="I23" s="165">
        <v>0</v>
      </c>
      <c r="J23" s="167">
        <f t="shared" si="2"/>
        <v>0</v>
      </c>
      <c r="K23" s="166">
        <f t="shared" si="3"/>
        <v>0</v>
      </c>
      <c r="L23" s="24"/>
    </row>
    <row r="24" spans="1:12" s="1" customFormat="1" ht="12.75" x14ac:dyDescent="0.25">
      <c r="A24" s="52">
        <v>14</v>
      </c>
      <c r="B24" s="140" t="s">
        <v>204</v>
      </c>
      <c r="C24" s="52" t="s">
        <v>15</v>
      </c>
      <c r="D24" s="53">
        <v>41</v>
      </c>
      <c r="E24" s="165">
        <v>0</v>
      </c>
      <c r="F24" s="166">
        <f t="shared" si="0"/>
        <v>0</v>
      </c>
      <c r="G24" s="165">
        <v>0</v>
      </c>
      <c r="H24" s="166">
        <f t="shared" si="1"/>
        <v>0</v>
      </c>
      <c r="I24" s="165">
        <v>0</v>
      </c>
      <c r="J24" s="167">
        <f t="shared" si="2"/>
        <v>0</v>
      </c>
      <c r="K24" s="166">
        <f t="shared" si="3"/>
        <v>0</v>
      </c>
      <c r="L24" s="24"/>
    </row>
    <row r="25" spans="1:12" s="1" customFormat="1" ht="12.75" x14ac:dyDescent="0.25">
      <c r="A25" s="52">
        <v>15</v>
      </c>
      <c r="B25" s="140" t="s">
        <v>193</v>
      </c>
      <c r="C25" s="52" t="s">
        <v>15</v>
      </c>
      <c r="D25" s="53">
        <v>91</v>
      </c>
      <c r="E25" s="165">
        <v>0</v>
      </c>
      <c r="F25" s="166">
        <f t="shared" si="0"/>
        <v>0</v>
      </c>
      <c r="G25" s="165">
        <v>0</v>
      </c>
      <c r="H25" s="166">
        <f t="shared" si="1"/>
        <v>0</v>
      </c>
      <c r="I25" s="165">
        <v>0</v>
      </c>
      <c r="J25" s="167">
        <f t="shared" si="2"/>
        <v>0</v>
      </c>
      <c r="K25" s="166">
        <f t="shared" si="3"/>
        <v>0</v>
      </c>
      <c r="L25" s="24"/>
    </row>
    <row r="26" spans="1:12" s="1" customFormat="1" ht="25.5" x14ac:dyDescent="0.25">
      <c r="A26" s="52">
        <v>16</v>
      </c>
      <c r="B26" s="140" t="s">
        <v>198</v>
      </c>
      <c r="C26" s="52" t="s">
        <v>15</v>
      </c>
      <c r="D26" s="53">
        <v>81</v>
      </c>
      <c r="E26" s="165">
        <v>0</v>
      </c>
      <c r="F26" s="166">
        <f t="shared" si="0"/>
        <v>0</v>
      </c>
      <c r="G26" s="165">
        <v>0</v>
      </c>
      <c r="H26" s="166">
        <f t="shared" si="1"/>
        <v>0</v>
      </c>
      <c r="I26" s="165">
        <v>0</v>
      </c>
      <c r="J26" s="167">
        <f t="shared" si="2"/>
        <v>0</v>
      </c>
      <c r="K26" s="166">
        <f t="shared" si="3"/>
        <v>0</v>
      </c>
      <c r="L26" s="24"/>
    </row>
    <row r="27" spans="1:12" s="177" customFormat="1" ht="12.75" x14ac:dyDescent="0.2">
      <c r="A27" s="52">
        <v>17</v>
      </c>
      <c r="B27" s="170" t="s">
        <v>200</v>
      </c>
      <c r="C27" s="187" t="s">
        <v>6</v>
      </c>
      <c r="D27" s="172">
        <v>2</v>
      </c>
      <c r="E27" s="165">
        <v>0</v>
      </c>
      <c r="F27" s="166">
        <f>E27*D27</f>
        <v>0</v>
      </c>
      <c r="G27" s="165">
        <v>0</v>
      </c>
      <c r="H27" s="166">
        <f>G27*D27</f>
        <v>0</v>
      </c>
      <c r="I27" s="165">
        <v>0</v>
      </c>
      <c r="J27" s="167">
        <f>I27*D27</f>
        <v>0</v>
      </c>
      <c r="K27" s="166">
        <f>F27+H27+J27</f>
        <v>0</v>
      </c>
      <c r="L27" s="188"/>
    </row>
    <row r="28" spans="1:12" s="177" customFormat="1" ht="12.75" x14ac:dyDescent="0.2">
      <c r="A28" s="52">
        <v>18</v>
      </c>
      <c r="B28" s="170" t="s">
        <v>201</v>
      </c>
      <c r="C28" s="187" t="s">
        <v>6</v>
      </c>
      <c r="D28" s="172">
        <v>2</v>
      </c>
      <c r="E28" s="165">
        <v>0</v>
      </c>
      <c r="F28" s="166">
        <f>E28*D28</f>
        <v>0</v>
      </c>
      <c r="G28" s="165">
        <v>0</v>
      </c>
      <c r="H28" s="166">
        <f>G28*D28</f>
        <v>0</v>
      </c>
      <c r="I28" s="165">
        <v>0</v>
      </c>
      <c r="J28" s="167">
        <f>I28*D28</f>
        <v>0</v>
      </c>
      <c r="K28" s="166">
        <f>F28+H28+J28</f>
        <v>0</v>
      </c>
      <c r="L28" s="188"/>
    </row>
    <row r="29" spans="1:12" s="177" customFormat="1" ht="12.75" x14ac:dyDescent="0.2">
      <c r="A29" s="52">
        <v>19</v>
      </c>
      <c r="B29" s="170" t="s">
        <v>194</v>
      </c>
      <c r="C29" s="187" t="s">
        <v>15</v>
      </c>
      <c r="D29" s="172">
        <v>69</v>
      </c>
      <c r="E29" s="165">
        <v>0</v>
      </c>
      <c r="F29" s="166">
        <f t="shared" ref="F29:F32" si="8">E29*D29</f>
        <v>0</v>
      </c>
      <c r="G29" s="165">
        <v>0</v>
      </c>
      <c r="H29" s="166">
        <f t="shared" ref="H29:H32" si="9">G29*D29</f>
        <v>0</v>
      </c>
      <c r="I29" s="165">
        <v>0</v>
      </c>
      <c r="J29" s="167">
        <f t="shared" ref="J29:J32" si="10">I29*D29</f>
        <v>0</v>
      </c>
      <c r="K29" s="166">
        <f t="shared" ref="K29:K32" si="11">F29+H29+J29</f>
        <v>0</v>
      </c>
      <c r="L29" s="188"/>
    </row>
    <row r="30" spans="1:12" s="177" customFormat="1" ht="12.75" x14ac:dyDescent="0.2">
      <c r="A30" s="52">
        <v>20</v>
      </c>
      <c r="B30" s="170" t="s">
        <v>202</v>
      </c>
      <c r="C30" s="187" t="s">
        <v>15</v>
      </c>
      <c r="D30" s="172">
        <v>335</v>
      </c>
      <c r="E30" s="165">
        <v>0</v>
      </c>
      <c r="F30" s="166">
        <f t="shared" si="8"/>
        <v>0</v>
      </c>
      <c r="G30" s="165">
        <v>0</v>
      </c>
      <c r="H30" s="166">
        <f t="shared" si="9"/>
        <v>0</v>
      </c>
      <c r="I30" s="165">
        <v>0</v>
      </c>
      <c r="J30" s="167">
        <f t="shared" si="10"/>
        <v>0</v>
      </c>
      <c r="K30" s="166">
        <f t="shared" si="11"/>
        <v>0</v>
      </c>
      <c r="L30" s="188"/>
    </row>
    <row r="31" spans="1:12" s="177" customFormat="1" ht="12.75" x14ac:dyDescent="0.2">
      <c r="A31" s="52">
        <v>21</v>
      </c>
      <c r="B31" s="170" t="s">
        <v>199</v>
      </c>
      <c r="C31" s="187" t="s">
        <v>15</v>
      </c>
      <c r="D31" s="172">
        <v>11</v>
      </c>
      <c r="E31" s="165">
        <v>0</v>
      </c>
      <c r="F31" s="166">
        <f t="shared" si="8"/>
        <v>0</v>
      </c>
      <c r="G31" s="165">
        <v>0</v>
      </c>
      <c r="H31" s="166">
        <f t="shared" si="9"/>
        <v>0</v>
      </c>
      <c r="I31" s="165">
        <v>0</v>
      </c>
      <c r="J31" s="167">
        <f t="shared" si="10"/>
        <v>0</v>
      </c>
      <c r="K31" s="166">
        <f t="shared" si="11"/>
        <v>0</v>
      </c>
      <c r="L31" s="188"/>
    </row>
    <row r="32" spans="1:12" s="177" customFormat="1" ht="12.75" x14ac:dyDescent="0.2">
      <c r="A32" s="52">
        <v>22</v>
      </c>
      <c r="B32" s="170" t="s">
        <v>195</v>
      </c>
      <c r="C32" s="187" t="s">
        <v>15</v>
      </c>
      <c r="D32" s="172">
        <v>383</v>
      </c>
      <c r="E32" s="165">
        <v>0</v>
      </c>
      <c r="F32" s="166">
        <f t="shared" si="8"/>
        <v>0</v>
      </c>
      <c r="G32" s="165">
        <v>0</v>
      </c>
      <c r="H32" s="166">
        <f t="shared" si="9"/>
        <v>0</v>
      </c>
      <c r="I32" s="165">
        <v>0</v>
      </c>
      <c r="J32" s="167">
        <f t="shared" si="10"/>
        <v>0</v>
      </c>
      <c r="K32" s="166">
        <f t="shared" si="11"/>
        <v>0</v>
      </c>
      <c r="L32" s="188"/>
    </row>
    <row r="33" spans="1:13" s="177" customFormat="1" ht="12.75" x14ac:dyDescent="0.2">
      <c r="A33" s="52">
        <v>23</v>
      </c>
      <c r="B33" s="170" t="s">
        <v>203</v>
      </c>
      <c r="C33" s="187" t="s">
        <v>15</v>
      </c>
      <c r="D33" s="172">
        <v>383</v>
      </c>
      <c r="E33" s="165">
        <v>0</v>
      </c>
      <c r="F33" s="166">
        <f t="shared" si="0"/>
        <v>0</v>
      </c>
      <c r="G33" s="165">
        <v>0</v>
      </c>
      <c r="H33" s="166">
        <f t="shared" si="1"/>
        <v>0</v>
      </c>
      <c r="I33" s="165">
        <v>0</v>
      </c>
      <c r="J33" s="167">
        <f t="shared" si="2"/>
        <v>0</v>
      </c>
      <c r="K33" s="166">
        <f t="shared" si="3"/>
        <v>0</v>
      </c>
      <c r="L33" s="188"/>
    </row>
    <row r="34" spans="1:13" s="1" customFormat="1" ht="25.5" x14ac:dyDescent="0.25">
      <c r="A34" s="52">
        <v>24</v>
      </c>
      <c r="B34" s="140" t="s">
        <v>16</v>
      </c>
      <c r="C34" s="52" t="s">
        <v>18</v>
      </c>
      <c r="D34" s="53">
        <v>90</v>
      </c>
      <c r="E34" s="165">
        <v>0</v>
      </c>
      <c r="F34" s="166">
        <f t="shared" si="0"/>
        <v>0</v>
      </c>
      <c r="G34" s="165">
        <v>0</v>
      </c>
      <c r="H34" s="166">
        <f t="shared" si="1"/>
        <v>0</v>
      </c>
      <c r="I34" s="165">
        <v>0</v>
      </c>
      <c r="J34" s="167">
        <f t="shared" si="2"/>
        <v>0</v>
      </c>
      <c r="K34" s="166">
        <f>F34+H34+J34</f>
        <v>0</v>
      </c>
      <c r="L34" s="24"/>
    </row>
    <row r="35" spans="1:13" s="1" customFormat="1" ht="12.75" x14ac:dyDescent="0.25">
      <c r="A35" s="52">
        <v>25</v>
      </c>
      <c r="B35" s="140" t="s">
        <v>7</v>
      </c>
      <c r="C35" s="52" t="s">
        <v>18</v>
      </c>
      <c r="D35" s="53">
        <v>90</v>
      </c>
      <c r="E35" s="165">
        <v>0</v>
      </c>
      <c r="F35" s="166">
        <f t="shared" si="0"/>
        <v>0</v>
      </c>
      <c r="G35" s="165">
        <v>0</v>
      </c>
      <c r="H35" s="166">
        <f t="shared" si="1"/>
        <v>0</v>
      </c>
      <c r="I35" s="165">
        <v>0</v>
      </c>
      <c r="J35" s="167">
        <f t="shared" si="2"/>
        <v>0</v>
      </c>
      <c r="K35" s="166">
        <f t="shared" si="3"/>
        <v>0</v>
      </c>
      <c r="L35" s="24"/>
    </row>
    <row r="36" spans="1:13" s="1" customFormat="1" ht="24" x14ac:dyDescent="0.25">
      <c r="A36" s="168"/>
      <c r="B36" s="144" t="s">
        <v>129</v>
      </c>
      <c r="C36" s="154"/>
      <c r="D36" s="155"/>
      <c r="E36" s="156"/>
      <c r="F36" s="157"/>
      <c r="G36" s="156"/>
      <c r="H36" s="157"/>
      <c r="I36" s="156"/>
      <c r="J36" s="158"/>
      <c r="K36" s="157"/>
      <c r="L36" s="24"/>
    </row>
    <row r="37" spans="1:13" s="177" customFormat="1" ht="12" x14ac:dyDescent="0.2">
      <c r="A37" s="187">
        <v>1</v>
      </c>
      <c r="B37" s="170" t="s">
        <v>153</v>
      </c>
      <c r="C37" s="187" t="s">
        <v>15</v>
      </c>
      <c r="D37" s="171">
        <v>51</v>
      </c>
      <c r="E37" s="165">
        <v>0</v>
      </c>
      <c r="F37" s="166">
        <f>E37*D37</f>
        <v>0</v>
      </c>
      <c r="G37" s="165">
        <v>0</v>
      </c>
      <c r="H37" s="166">
        <f>G37*D37</f>
        <v>0</v>
      </c>
      <c r="I37" s="165">
        <v>0</v>
      </c>
      <c r="J37" s="167">
        <f>I37*D37</f>
        <v>0</v>
      </c>
      <c r="K37" s="166">
        <f t="shared" ref="K37:K48" si="12">F37+H37+J37</f>
        <v>0</v>
      </c>
      <c r="L37" s="188"/>
    </row>
    <row r="38" spans="1:13" s="177" customFormat="1" ht="12" x14ac:dyDescent="0.2">
      <c r="A38" s="187">
        <v>2</v>
      </c>
      <c r="B38" s="170" t="s">
        <v>211</v>
      </c>
      <c r="C38" s="187" t="s">
        <v>15</v>
      </c>
      <c r="D38" s="171">
        <v>16</v>
      </c>
      <c r="E38" s="165">
        <v>0</v>
      </c>
      <c r="F38" s="166">
        <f>E38*D38</f>
        <v>0</v>
      </c>
      <c r="G38" s="165">
        <v>0</v>
      </c>
      <c r="H38" s="166">
        <f>G38*D38</f>
        <v>0</v>
      </c>
      <c r="I38" s="165">
        <v>0</v>
      </c>
      <c r="J38" s="167">
        <f>I38*D38</f>
        <v>0</v>
      </c>
      <c r="K38" s="166">
        <f t="shared" si="12"/>
        <v>0</v>
      </c>
      <c r="L38" s="188"/>
    </row>
    <row r="39" spans="1:13" s="177" customFormat="1" ht="24" x14ac:dyDescent="0.2">
      <c r="A39" s="187">
        <v>3</v>
      </c>
      <c r="B39" s="163" t="s">
        <v>205</v>
      </c>
      <c r="C39" s="187" t="s">
        <v>128</v>
      </c>
      <c r="D39" s="171">
        <v>21.5</v>
      </c>
      <c r="E39" s="165">
        <v>0</v>
      </c>
      <c r="F39" s="166">
        <f>E39*D39</f>
        <v>0</v>
      </c>
      <c r="G39" s="165">
        <v>0</v>
      </c>
      <c r="H39" s="166">
        <f>G39*D39</f>
        <v>0</v>
      </c>
      <c r="I39" s="165">
        <v>0</v>
      </c>
      <c r="J39" s="167">
        <f>I39*D39</f>
        <v>0</v>
      </c>
      <c r="K39" s="166">
        <f t="shared" si="12"/>
        <v>0</v>
      </c>
      <c r="L39" s="188"/>
    </row>
    <row r="40" spans="1:13" s="177" customFormat="1" ht="24" x14ac:dyDescent="0.2">
      <c r="A40" s="187">
        <v>4</v>
      </c>
      <c r="B40" s="170" t="s">
        <v>206</v>
      </c>
      <c r="C40" s="187" t="s">
        <v>15</v>
      </c>
      <c r="D40" s="171">
        <v>94</v>
      </c>
      <c r="E40" s="165">
        <v>0</v>
      </c>
      <c r="F40" s="166">
        <f>E40*D40</f>
        <v>0</v>
      </c>
      <c r="G40" s="165">
        <v>0</v>
      </c>
      <c r="H40" s="166">
        <f>G40*D40</f>
        <v>0</v>
      </c>
      <c r="I40" s="165">
        <v>0</v>
      </c>
      <c r="J40" s="167">
        <f>I40*D40</f>
        <v>0</v>
      </c>
      <c r="K40" s="166">
        <f t="shared" si="12"/>
        <v>0</v>
      </c>
      <c r="L40" s="188"/>
      <c r="M40" s="189"/>
    </row>
    <row r="41" spans="1:13" s="177" customFormat="1" ht="12" x14ac:dyDescent="0.2">
      <c r="A41" s="187">
        <v>5</v>
      </c>
      <c r="B41" s="170" t="s">
        <v>210</v>
      </c>
      <c r="C41" s="187" t="s">
        <v>15</v>
      </c>
      <c r="D41" s="171">
        <v>85.5</v>
      </c>
      <c r="E41" s="165">
        <v>0</v>
      </c>
      <c r="F41" s="166">
        <f t="shared" ref="F41:F48" si="13">E41*D41</f>
        <v>0</v>
      </c>
      <c r="G41" s="165">
        <v>0</v>
      </c>
      <c r="H41" s="166">
        <f t="shared" ref="H41:H48" si="14">G41*D41</f>
        <v>0</v>
      </c>
      <c r="I41" s="165">
        <v>0</v>
      </c>
      <c r="J41" s="167">
        <f t="shared" ref="J41:J48" si="15">I41*D41</f>
        <v>0</v>
      </c>
      <c r="K41" s="166">
        <f t="shared" si="12"/>
        <v>0</v>
      </c>
      <c r="L41" s="188"/>
    </row>
    <row r="42" spans="1:13" s="177" customFormat="1" ht="24" x14ac:dyDescent="0.2">
      <c r="A42" s="187">
        <v>6</v>
      </c>
      <c r="B42" s="170" t="s">
        <v>209</v>
      </c>
      <c r="C42" s="187" t="s">
        <v>15</v>
      </c>
      <c r="D42" s="171">
        <v>26</v>
      </c>
      <c r="E42" s="165">
        <v>0</v>
      </c>
      <c r="F42" s="166">
        <f t="shared" si="13"/>
        <v>0</v>
      </c>
      <c r="G42" s="165">
        <v>0</v>
      </c>
      <c r="H42" s="166">
        <f t="shared" si="14"/>
        <v>0</v>
      </c>
      <c r="I42" s="165">
        <v>0</v>
      </c>
      <c r="J42" s="167">
        <f t="shared" si="15"/>
        <v>0</v>
      </c>
      <c r="K42" s="166">
        <f t="shared" si="12"/>
        <v>0</v>
      </c>
      <c r="L42" s="188"/>
    </row>
    <row r="43" spans="1:13" s="177" customFormat="1" x14ac:dyDescent="0.25">
      <c r="A43" s="187">
        <v>7</v>
      </c>
      <c r="B43" s="170" t="s">
        <v>207</v>
      </c>
      <c r="C43" s="187" t="s">
        <v>15</v>
      </c>
      <c r="D43" s="171">
        <v>353</v>
      </c>
      <c r="E43" s="165">
        <v>0</v>
      </c>
      <c r="F43" s="166">
        <f t="shared" si="13"/>
        <v>0</v>
      </c>
      <c r="G43" s="165">
        <v>0</v>
      </c>
      <c r="H43" s="166">
        <f t="shared" si="14"/>
        <v>0</v>
      </c>
      <c r="I43" s="165">
        <v>0</v>
      </c>
      <c r="J43" s="167">
        <f t="shared" si="15"/>
        <v>0</v>
      </c>
      <c r="K43" s="166">
        <f t="shared" si="12"/>
        <v>0</v>
      </c>
      <c r="L43" s="190"/>
    </row>
    <row r="44" spans="1:13" s="177" customFormat="1" x14ac:dyDescent="0.25">
      <c r="A44" s="187">
        <v>8</v>
      </c>
      <c r="B44" s="170" t="s">
        <v>208</v>
      </c>
      <c r="C44" s="187" t="s">
        <v>15</v>
      </c>
      <c r="D44" s="171">
        <v>6.5</v>
      </c>
      <c r="E44" s="165">
        <v>0</v>
      </c>
      <c r="F44" s="166">
        <f t="shared" si="13"/>
        <v>0</v>
      </c>
      <c r="G44" s="165">
        <v>0</v>
      </c>
      <c r="H44" s="166">
        <f t="shared" si="14"/>
        <v>0</v>
      </c>
      <c r="I44" s="165">
        <v>0</v>
      </c>
      <c r="J44" s="167">
        <f t="shared" si="15"/>
        <v>0</v>
      </c>
      <c r="K44" s="166">
        <f t="shared" si="12"/>
        <v>0</v>
      </c>
      <c r="L44" s="190"/>
    </row>
    <row r="45" spans="1:13" s="177" customFormat="1" x14ac:dyDescent="0.25">
      <c r="A45" s="187">
        <v>9</v>
      </c>
      <c r="B45" s="170" t="s">
        <v>81</v>
      </c>
      <c r="C45" s="187" t="s">
        <v>15</v>
      </c>
      <c r="D45" s="171">
        <v>32</v>
      </c>
      <c r="E45" s="191">
        <v>0</v>
      </c>
      <c r="F45" s="166">
        <f>E45*D45</f>
        <v>0</v>
      </c>
      <c r="G45" s="165">
        <v>0</v>
      </c>
      <c r="H45" s="166">
        <f>G45*D45</f>
        <v>0</v>
      </c>
      <c r="I45" s="165">
        <v>0</v>
      </c>
      <c r="J45" s="167">
        <f>I45*D45</f>
        <v>0</v>
      </c>
      <c r="K45" s="166">
        <f t="shared" si="12"/>
        <v>0</v>
      </c>
      <c r="L45" s="190"/>
    </row>
    <row r="46" spans="1:13" s="177" customFormat="1" ht="24" x14ac:dyDescent="0.25">
      <c r="A46" s="187">
        <v>10</v>
      </c>
      <c r="B46" s="163" t="s">
        <v>183</v>
      </c>
      <c r="C46" s="187" t="s">
        <v>15</v>
      </c>
      <c r="D46" s="171">
        <v>565</v>
      </c>
      <c r="E46" s="191">
        <v>0</v>
      </c>
      <c r="F46" s="166">
        <f>E46*D46</f>
        <v>0</v>
      </c>
      <c r="G46" s="165">
        <v>0</v>
      </c>
      <c r="H46" s="166">
        <f>G46*D46</f>
        <v>0</v>
      </c>
      <c r="I46" s="165">
        <v>0</v>
      </c>
      <c r="J46" s="167">
        <f>I46*D46</f>
        <v>0</v>
      </c>
      <c r="K46" s="166">
        <f t="shared" si="12"/>
        <v>0</v>
      </c>
      <c r="L46" s="190"/>
    </row>
    <row r="47" spans="1:13" s="1" customFormat="1" ht="36" x14ac:dyDescent="0.25">
      <c r="A47" s="187">
        <v>11</v>
      </c>
      <c r="B47" s="159" t="s">
        <v>130</v>
      </c>
      <c r="C47" s="197" t="s">
        <v>15</v>
      </c>
      <c r="D47" s="169">
        <v>65</v>
      </c>
      <c r="E47" s="151">
        <v>0</v>
      </c>
      <c r="F47" s="152">
        <f>E47*D47</f>
        <v>0</v>
      </c>
      <c r="G47" s="151">
        <v>0</v>
      </c>
      <c r="H47" s="152">
        <f>G47*D47</f>
        <v>0</v>
      </c>
      <c r="I47" s="151">
        <v>0</v>
      </c>
      <c r="J47" s="153">
        <f>I47*D47</f>
        <v>0</v>
      </c>
      <c r="K47" s="152">
        <f>F47+H47+J47</f>
        <v>0</v>
      </c>
      <c r="L47" s="24"/>
    </row>
    <row r="48" spans="1:13" s="177" customFormat="1" ht="24" x14ac:dyDescent="0.25">
      <c r="A48" s="187">
        <v>12</v>
      </c>
      <c r="B48" s="170" t="s">
        <v>113</v>
      </c>
      <c r="C48" s="187" t="s">
        <v>15</v>
      </c>
      <c r="D48" s="171">
        <v>35</v>
      </c>
      <c r="E48" s="165">
        <v>0</v>
      </c>
      <c r="F48" s="166">
        <f t="shared" si="13"/>
        <v>0</v>
      </c>
      <c r="G48" s="165">
        <v>0</v>
      </c>
      <c r="H48" s="166">
        <f t="shared" si="14"/>
        <v>0</v>
      </c>
      <c r="I48" s="165">
        <v>0</v>
      </c>
      <c r="J48" s="167">
        <f t="shared" si="15"/>
        <v>0</v>
      </c>
      <c r="K48" s="166">
        <f t="shared" si="12"/>
        <v>0</v>
      </c>
      <c r="L48" s="190"/>
    </row>
    <row r="49" spans="1:13" s="1" customFormat="1" ht="12.75" x14ac:dyDescent="0.25">
      <c r="A49" s="168"/>
      <c r="B49" s="144" t="s">
        <v>19</v>
      </c>
      <c r="C49" s="154"/>
      <c r="D49" s="155"/>
      <c r="E49" s="156"/>
      <c r="F49" s="157"/>
      <c r="G49" s="156"/>
      <c r="H49" s="157"/>
      <c r="I49" s="156"/>
      <c r="J49" s="158"/>
      <c r="K49" s="157"/>
      <c r="L49" s="24"/>
    </row>
    <row r="50" spans="1:13" s="177" customFormat="1" ht="36" x14ac:dyDescent="0.25">
      <c r="A50" s="187">
        <v>1</v>
      </c>
      <c r="B50" s="170" t="s">
        <v>215</v>
      </c>
      <c r="C50" s="192" t="s">
        <v>15</v>
      </c>
      <c r="D50" s="172">
        <v>52</v>
      </c>
      <c r="E50" s="165">
        <v>0</v>
      </c>
      <c r="F50" s="166">
        <f t="shared" ref="F50:F63" si="16">E50*D50</f>
        <v>0</v>
      </c>
      <c r="G50" s="165">
        <v>0</v>
      </c>
      <c r="H50" s="166">
        <f t="shared" ref="H50:H63" si="17">G50*D50</f>
        <v>0</v>
      </c>
      <c r="I50" s="165">
        <v>0</v>
      </c>
      <c r="J50" s="167">
        <f t="shared" ref="J50:J63" si="18">I50*D50</f>
        <v>0</v>
      </c>
      <c r="K50" s="166">
        <f t="shared" ref="K50:K63" si="19">F50+H50+J50</f>
        <v>0</v>
      </c>
      <c r="L50" s="190"/>
      <c r="M50" s="189"/>
    </row>
    <row r="51" spans="1:13" s="177" customFormat="1" ht="24" x14ac:dyDescent="0.25">
      <c r="A51" s="187">
        <v>2</v>
      </c>
      <c r="B51" s="193" t="s">
        <v>216</v>
      </c>
      <c r="C51" s="187" t="s">
        <v>15</v>
      </c>
      <c r="D51" s="172">
        <v>383</v>
      </c>
      <c r="E51" s="165">
        <v>0</v>
      </c>
      <c r="F51" s="166">
        <f t="shared" si="16"/>
        <v>0</v>
      </c>
      <c r="G51" s="165">
        <v>0</v>
      </c>
      <c r="H51" s="166">
        <f t="shared" si="17"/>
        <v>0</v>
      </c>
      <c r="I51" s="165">
        <v>0</v>
      </c>
      <c r="J51" s="167">
        <f t="shared" si="18"/>
        <v>0</v>
      </c>
      <c r="K51" s="166">
        <f t="shared" si="19"/>
        <v>0</v>
      </c>
      <c r="L51" s="190"/>
      <c r="M51" s="181"/>
    </row>
    <row r="52" spans="1:13" s="177" customFormat="1" ht="24.75" x14ac:dyDescent="0.25">
      <c r="A52" s="187">
        <v>3</v>
      </c>
      <c r="B52" s="233" t="s">
        <v>220</v>
      </c>
      <c r="C52" s="187" t="s">
        <v>15</v>
      </c>
      <c r="D52" s="172">
        <v>281</v>
      </c>
      <c r="E52" s="165">
        <v>0</v>
      </c>
      <c r="F52" s="166">
        <f t="shared" ref="F52" si="20">E52*D52</f>
        <v>0</v>
      </c>
      <c r="G52" s="165">
        <v>0</v>
      </c>
      <c r="H52" s="166">
        <f t="shared" ref="H52" si="21">G52*D52</f>
        <v>0</v>
      </c>
      <c r="I52" s="165">
        <v>0</v>
      </c>
      <c r="J52" s="167">
        <f t="shared" ref="J52" si="22">I52*D52</f>
        <v>0</v>
      </c>
      <c r="K52" s="166">
        <f t="shared" ref="K52" si="23">F52+H52+J52</f>
        <v>0</v>
      </c>
      <c r="L52" s="190"/>
    </row>
    <row r="53" spans="1:13" s="177" customFormat="1" ht="24.75" x14ac:dyDescent="0.25">
      <c r="A53" s="187">
        <v>4</v>
      </c>
      <c r="B53" s="194" t="s">
        <v>221</v>
      </c>
      <c r="C53" s="187" t="s">
        <v>15</v>
      </c>
      <c r="D53" s="172">
        <v>19.5</v>
      </c>
      <c r="E53" s="165">
        <v>0</v>
      </c>
      <c r="F53" s="166">
        <f t="shared" si="16"/>
        <v>0</v>
      </c>
      <c r="G53" s="165">
        <v>0</v>
      </c>
      <c r="H53" s="166">
        <f t="shared" si="17"/>
        <v>0</v>
      </c>
      <c r="I53" s="165">
        <v>0</v>
      </c>
      <c r="J53" s="167">
        <f t="shared" si="18"/>
        <v>0</v>
      </c>
      <c r="K53" s="166">
        <f t="shared" si="19"/>
        <v>0</v>
      </c>
      <c r="L53" s="190"/>
    </row>
    <row r="54" spans="1:13" s="177" customFormat="1" ht="24" x14ac:dyDescent="0.25">
      <c r="A54" s="187">
        <v>5</v>
      </c>
      <c r="B54" s="170" t="s">
        <v>131</v>
      </c>
      <c r="C54" s="187" t="s">
        <v>15</v>
      </c>
      <c r="D54" s="172">
        <v>2.2000000000000002</v>
      </c>
      <c r="E54" s="165">
        <v>0</v>
      </c>
      <c r="F54" s="166">
        <f t="shared" si="16"/>
        <v>0</v>
      </c>
      <c r="G54" s="165">
        <v>0</v>
      </c>
      <c r="H54" s="166">
        <f t="shared" si="17"/>
        <v>0</v>
      </c>
      <c r="I54" s="165">
        <v>0</v>
      </c>
      <c r="J54" s="167">
        <f t="shared" si="18"/>
        <v>0</v>
      </c>
      <c r="K54" s="166">
        <f t="shared" si="19"/>
        <v>0</v>
      </c>
      <c r="L54" s="190"/>
    </row>
    <row r="55" spans="1:13" s="177" customFormat="1" ht="36" x14ac:dyDescent="0.25">
      <c r="A55" s="187">
        <v>6</v>
      </c>
      <c r="B55" s="195" t="s">
        <v>217</v>
      </c>
      <c r="C55" s="187" t="s">
        <v>15</v>
      </c>
      <c r="D55" s="172">
        <v>57.5</v>
      </c>
      <c r="E55" s="165">
        <v>0</v>
      </c>
      <c r="F55" s="166">
        <f t="shared" si="16"/>
        <v>0</v>
      </c>
      <c r="G55" s="165">
        <v>0</v>
      </c>
      <c r="H55" s="166">
        <f t="shared" si="17"/>
        <v>0</v>
      </c>
      <c r="I55" s="165">
        <v>0</v>
      </c>
      <c r="J55" s="167">
        <f t="shared" si="18"/>
        <v>0</v>
      </c>
      <c r="K55" s="166">
        <f t="shared" si="19"/>
        <v>0</v>
      </c>
      <c r="L55" s="190"/>
    </row>
    <row r="56" spans="1:13" s="177" customFormat="1" ht="24" x14ac:dyDescent="0.25">
      <c r="A56" s="187">
        <v>7</v>
      </c>
      <c r="B56" s="170" t="s">
        <v>132</v>
      </c>
      <c r="C56" s="187" t="s">
        <v>15</v>
      </c>
      <c r="D56" s="172">
        <v>6.5</v>
      </c>
      <c r="E56" s="165">
        <v>0</v>
      </c>
      <c r="F56" s="166">
        <f t="shared" si="16"/>
        <v>0</v>
      </c>
      <c r="G56" s="165">
        <v>0</v>
      </c>
      <c r="H56" s="166">
        <f t="shared" si="17"/>
        <v>0</v>
      </c>
      <c r="I56" s="165">
        <v>0</v>
      </c>
      <c r="J56" s="167">
        <f t="shared" si="18"/>
        <v>0</v>
      </c>
      <c r="K56" s="166">
        <f t="shared" si="19"/>
        <v>0</v>
      </c>
      <c r="L56" s="190"/>
    </row>
    <row r="57" spans="1:13" s="177" customFormat="1" x14ac:dyDescent="0.25">
      <c r="A57" s="187">
        <v>8</v>
      </c>
      <c r="B57" s="196" t="s">
        <v>133</v>
      </c>
      <c r="C57" s="192" t="s">
        <v>20</v>
      </c>
      <c r="D57" s="172">
        <v>186</v>
      </c>
      <c r="E57" s="165">
        <v>0</v>
      </c>
      <c r="F57" s="166">
        <f t="shared" si="16"/>
        <v>0</v>
      </c>
      <c r="G57" s="165">
        <v>0</v>
      </c>
      <c r="H57" s="166">
        <f t="shared" si="17"/>
        <v>0</v>
      </c>
      <c r="I57" s="165">
        <v>0</v>
      </c>
      <c r="J57" s="167">
        <f t="shared" si="18"/>
        <v>0</v>
      </c>
      <c r="K57" s="166">
        <f t="shared" si="19"/>
        <v>0</v>
      </c>
      <c r="L57" s="190"/>
    </row>
    <row r="58" spans="1:13" s="177" customFormat="1" x14ac:dyDescent="0.25">
      <c r="A58" s="187">
        <v>9</v>
      </c>
      <c r="B58" s="196" t="s">
        <v>218</v>
      </c>
      <c r="C58" s="192" t="s">
        <v>20</v>
      </c>
      <c r="D58" s="172">
        <v>5</v>
      </c>
      <c r="E58" s="165">
        <v>0</v>
      </c>
      <c r="F58" s="166">
        <f t="shared" si="16"/>
        <v>0</v>
      </c>
      <c r="G58" s="165">
        <v>0</v>
      </c>
      <c r="H58" s="166">
        <f t="shared" si="17"/>
        <v>0</v>
      </c>
      <c r="I58" s="165">
        <v>0</v>
      </c>
      <c r="J58" s="167">
        <f t="shared" si="18"/>
        <v>0</v>
      </c>
      <c r="K58" s="166">
        <f t="shared" si="19"/>
        <v>0</v>
      </c>
      <c r="L58" s="190"/>
    </row>
    <row r="59" spans="1:13" s="177" customFormat="1" ht="36" x14ac:dyDescent="0.25">
      <c r="A59" s="187">
        <v>10</v>
      </c>
      <c r="B59" s="196" t="s">
        <v>224</v>
      </c>
      <c r="C59" s="192" t="s">
        <v>20</v>
      </c>
      <c r="D59" s="172">
        <v>30.5</v>
      </c>
      <c r="E59" s="165">
        <v>0</v>
      </c>
      <c r="F59" s="166">
        <f t="shared" si="16"/>
        <v>0</v>
      </c>
      <c r="G59" s="165">
        <v>0</v>
      </c>
      <c r="H59" s="166">
        <f t="shared" si="17"/>
        <v>0</v>
      </c>
      <c r="I59" s="165">
        <v>0</v>
      </c>
      <c r="J59" s="167">
        <f t="shared" si="18"/>
        <v>0</v>
      </c>
      <c r="K59" s="166">
        <f t="shared" si="19"/>
        <v>0</v>
      </c>
      <c r="L59" s="190"/>
    </row>
    <row r="60" spans="1:13" s="177" customFormat="1" x14ac:dyDescent="0.25">
      <c r="A60" s="187">
        <v>11</v>
      </c>
      <c r="B60" s="170" t="s">
        <v>53</v>
      </c>
      <c r="C60" s="192" t="s">
        <v>20</v>
      </c>
      <c r="D60" s="172">
        <v>12</v>
      </c>
      <c r="E60" s="165">
        <v>0</v>
      </c>
      <c r="F60" s="166">
        <f t="shared" si="16"/>
        <v>0</v>
      </c>
      <c r="G60" s="165">
        <v>0</v>
      </c>
      <c r="H60" s="166">
        <f t="shared" si="17"/>
        <v>0</v>
      </c>
      <c r="I60" s="165">
        <v>0</v>
      </c>
      <c r="J60" s="167">
        <f t="shared" si="18"/>
        <v>0</v>
      </c>
      <c r="K60" s="166">
        <f t="shared" si="19"/>
        <v>0</v>
      </c>
      <c r="L60" s="190"/>
    </row>
    <row r="61" spans="1:13" s="177" customFormat="1" ht="36" x14ac:dyDescent="0.25">
      <c r="A61" s="187">
        <v>12</v>
      </c>
      <c r="B61" s="170" t="s">
        <v>235</v>
      </c>
      <c r="C61" s="187" t="s">
        <v>15</v>
      </c>
      <c r="D61" s="172">
        <v>92</v>
      </c>
      <c r="E61" s="165">
        <v>0</v>
      </c>
      <c r="F61" s="166">
        <f t="shared" si="16"/>
        <v>0</v>
      </c>
      <c r="G61" s="165">
        <v>0</v>
      </c>
      <c r="H61" s="166">
        <f t="shared" si="17"/>
        <v>0</v>
      </c>
      <c r="I61" s="165">
        <v>0</v>
      </c>
      <c r="J61" s="167">
        <f t="shared" si="18"/>
        <v>0</v>
      </c>
      <c r="K61" s="166">
        <f t="shared" si="19"/>
        <v>0</v>
      </c>
      <c r="L61" s="190"/>
    </row>
    <row r="62" spans="1:13" s="177" customFormat="1" x14ac:dyDescent="0.25">
      <c r="A62" s="187">
        <v>13</v>
      </c>
      <c r="B62" s="170" t="s">
        <v>219</v>
      </c>
      <c r="C62" s="187" t="s">
        <v>6</v>
      </c>
      <c r="D62" s="172">
        <v>4</v>
      </c>
      <c r="E62" s="165">
        <v>0</v>
      </c>
      <c r="F62" s="166">
        <f t="shared" si="16"/>
        <v>0</v>
      </c>
      <c r="G62" s="165">
        <v>0</v>
      </c>
      <c r="H62" s="166">
        <f t="shared" si="17"/>
        <v>0</v>
      </c>
      <c r="I62" s="165">
        <v>0</v>
      </c>
      <c r="J62" s="167">
        <f t="shared" si="18"/>
        <v>0</v>
      </c>
      <c r="K62" s="166">
        <f t="shared" si="19"/>
        <v>0</v>
      </c>
      <c r="L62" s="190"/>
    </row>
    <row r="63" spans="1:13" s="1" customFormat="1" ht="48" x14ac:dyDescent="0.25">
      <c r="A63" s="143">
        <v>14</v>
      </c>
      <c r="B63" s="162" t="s">
        <v>238</v>
      </c>
      <c r="C63" s="199" t="s">
        <v>15</v>
      </c>
      <c r="D63" s="169">
        <v>12</v>
      </c>
      <c r="E63" s="151">
        <v>0</v>
      </c>
      <c r="F63" s="152">
        <f t="shared" si="16"/>
        <v>0</v>
      </c>
      <c r="G63" s="151">
        <v>0</v>
      </c>
      <c r="H63" s="152">
        <f t="shared" si="17"/>
        <v>0</v>
      </c>
      <c r="I63" s="151">
        <v>0</v>
      </c>
      <c r="J63" s="153">
        <f t="shared" si="18"/>
        <v>0</v>
      </c>
      <c r="K63" s="152">
        <f t="shared" si="19"/>
        <v>0</v>
      </c>
      <c r="L63" s="62"/>
    </row>
    <row r="64" spans="1:13" s="1" customFormat="1" x14ac:dyDescent="0.25">
      <c r="A64" s="168"/>
      <c r="B64" s="144" t="s">
        <v>21</v>
      </c>
      <c r="C64" s="154"/>
      <c r="D64" s="155"/>
      <c r="E64" s="156"/>
      <c r="F64" s="157"/>
      <c r="G64" s="156"/>
      <c r="H64" s="157"/>
      <c r="I64" s="156"/>
      <c r="J64" s="158"/>
      <c r="K64" s="157"/>
      <c r="L64" s="62"/>
    </row>
    <row r="65" spans="1:13" s="177" customFormat="1" ht="36" x14ac:dyDescent="0.25">
      <c r="A65" s="187">
        <v>1</v>
      </c>
      <c r="B65" s="170" t="s">
        <v>239</v>
      </c>
      <c r="C65" s="187" t="s">
        <v>15</v>
      </c>
      <c r="D65" s="172">
        <v>7.65</v>
      </c>
      <c r="E65" s="165">
        <v>0</v>
      </c>
      <c r="F65" s="166">
        <f t="shared" ref="F65:F74" si="24">E65*D65</f>
        <v>0</v>
      </c>
      <c r="G65" s="165">
        <v>0</v>
      </c>
      <c r="H65" s="166">
        <f t="shared" ref="H65:H74" si="25">G65*D65</f>
        <v>0</v>
      </c>
      <c r="I65" s="165">
        <v>0</v>
      </c>
      <c r="J65" s="167">
        <f t="shared" ref="J65:J74" si="26">I65*D65</f>
        <v>0</v>
      </c>
      <c r="K65" s="166">
        <f t="shared" ref="K65:K74" si="27">F65+H65+J65</f>
        <v>0</v>
      </c>
      <c r="L65" s="190"/>
    </row>
    <row r="66" spans="1:13" s="177" customFormat="1" x14ac:dyDescent="0.25">
      <c r="A66" s="187">
        <v>2</v>
      </c>
      <c r="B66" s="170" t="s">
        <v>212</v>
      </c>
      <c r="C66" s="187" t="s">
        <v>6</v>
      </c>
      <c r="D66" s="172">
        <v>4</v>
      </c>
      <c r="E66" s="165">
        <v>0</v>
      </c>
      <c r="F66" s="166">
        <f t="shared" si="24"/>
        <v>0</v>
      </c>
      <c r="G66" s="165">
        <v>0</v>
      </c>
      <c r="H66" s="166">
        <f t="shared" si="25"/>
        <v>0</v>
      </c>
      <c r="I66" s="165">
        <v>0</v>
      </c>
      <c r="J66" s="167">
        <f t="shared" si="26"/>
        <v>0</v>
      </c>
      <c r="K66" s="166">
        <f t="shared" si="27"/>
        <v>0</v>
      </c>
      <c r="L66" s="190"/>
    </row>
    <row r="67" spans="1:13" s="177" customFormat="1" ht="60" x14ac:dyDescent="0.25">
      <c r="A67" s="187">
        <v>3</v>
      </c>
      <c r="B67" s="170" t="s">
        <v>236</v>
      </c>
      <c r="C67" s="187" t="s">
        <v>15</v>
      </c>
      <c r="D67" s="172">
        <v>39</v>
      </c>
      <c r="E67" s="165">
        <v>0</v>
      </c>
      <c r="F67" s="166">
        <f t="shared" si="24"/>
        <v>0</v>
      </c>
      <c r="G67" s="165">
        <v>0</v>
      </c>
      <c r="H67" s="166">
        <f t="shared" si="25"/>
        <v>0</v>
      </c>
      <c r="I67" s="165">
        <v>0</v>
      </c>
      <c r="J67" s="167">
        <f t="shared" si="26"/>
        <v>0</v>
      </c>
      <c r="K67" s="166">
        <f t="shared" si="27"/>
        <v>0</v>
      </c>
      <c r="L67" s="190"/>
      <c r="M67" s="189"/>
    </row>
    <row r="68" spans="1:13" s="177" customFormat="1" ht="36" x14ac:dyDescent="0.25">
      <c r="A68" s="187">
        <v>4</v>
      </c>
      <c r="B68" s="170" t="s">
        <v>237</v>
      </c>
      <c r="C68" s="187" t="s">
        <v>15</v>
      </c>
      <c r="D68" s="172">
        <v>21</v>
      </c>
      <c r="E68" s="165">
        <v>0</v>
      </c>
      <c r="F68" s="166">
        <f t="shared" ref="F68" si="28">E68*D68</f>
        <v>0</v>
      </c>
      <c r="G68" s="165">
        <v>0</v>
      </c>
      <c r="H68" s="166">
        <f t="shared" ref="H68" si="29">G68*D68</f>
        <v>0</v>
      </c>
      <c r="I68" s="165">
        <v>0</v>
      </c>
      <c r="J68" s="167">
        <f t="shared" ref="J68" si="30">I68*D68</f>
        <v>0</v>
      </c>
      <c r="K68" s="166">
        <f t="shared" ref="K68" si="31">F68+H68+J68</f>
        <v>0</v>
      </c>
      <c r="L68" s="190"/>
      <c r="M68" s="189"/>
    </row>
    <row r="69" spans="1:13" s="177" customFormat="1" ht="36" x14ac:dyDescent="0.25">
      <c r="A69" s="187">
        <v>5</v>
      </c>
      <c r="B69" s="170" t="s">
        <v>274</v>
      </c>
      <c r="C69" s="187" t="s">
        <v>15</v>
      </c>
      <c r="D69" s="172">
        <v>18.5</v>
      </c>
      <c r="E69" s="165">
        <v>0</v>
      </c>
      <c r="F69" s="166">
        <f t="shared" si="24"/>
        <v>0</v>
      </c>
      <c r="G69" s="165">
        <v>0</v>
      </c>
      <c r="H69" s="166">
        <f t="shared" si="25"/>
        <v>0</v>
      </c>
      <c r="I69" s="165">
        <v>0</v>
      </c>
      <c r="J69" s="167">
        <f t="shared" si="26"/>
        <v>0</v>
      </c>
      <c r="K69" s="166">
        <f t="shared" si="27"/>
        <v>0</v>
      </c>
      <c r="L69" s="190"/>
      <c r="M69" s="189"/>
    </row>
    <row r="70" spans="1:13" s="177" customFormat="1" ht="24" x14ac:dyDescent="0.25">
      <c r="A70" s="187">
        <v>6</v>
      </c>
      <c r="B70" s="170" t="s">
        <v>213</v>
      </c>
      <c r="C70" s="187" t="s">
        <v>6</v>
      </c>
      <c r="D70" s="172">
        <v>2</v>
      </c>
      <c r="E70" s="165">
        <v>0</v>
      </c>
      <c r="F70" s="166">
        <f t="shared" si="24"/>
        <v>0</v>
      </c>
      <c r="G70" s="165">
        <v>0</v>
      </c>
      <c r="H70" s="166">
        <f t="shared" si="25"/>
        <v>0</v>
      </c>
      <c r="I70" s="165">
        <v>0</v>
      </c>
      <c r="J70" s="167">
        <f t="shared" si="26"/>
        <v>0</v>
      </c>
      <c r="K70" s="166">
        <f t="shared" si="27"/>
        <v>0</v>
      </c>
      <c r="L70" s="190"/>
      <c r="M70" s="189"/>
    </row>
    <row r="71" spans="1:13" s="177" customFormat="1" ht="48" x14ac:dyDescent="0.25">
      <c r="A71" s="187">
        <v>7</v>
      </c>
      <c r="B71" s="170" t="s">
        <v>225</v>
      </c>
      <c r="C71" s="187" t="s">
        <v>6</v>
      </c>
      <c r="D71" s="172">
        <v>2</v>
      </c>
      <c r="E71" s="165">
        <v>0</v>
      </c>
      <c r="F71" s="166">
        <f t="shared" ref="F71" si="32">E71*D71</f>
        <v>0</v>
      </c>
      <c r="G71" s="165">
        <v>0</v>
      </c>
      <c r="H71" s="166">
        <f t="shared" ref="H71" si="33">G71*D71</f>
        <v>0</v>
      </c>
      <c r="I71" s="165">
        <v>0</v>
      </c>
      <c r="J71" s="167">
        <f t="shared" ref="J71" si="34">I71*D71</f>
        <v>0</v>
      </c>
      <c r="K71" s="166">
        <f t="shared" ref="K71" si="35">F71+H71+J71</f>
        <v>0</v>
      </c>
      <c r="L71" s="190"/>
      <c r="M71" s="189"/>
    </row>
    <row r="72" spans="1:13" s="177" customFormat="1" ht="36" x14ac:dyDescent="0.25">
      <c r="A72" s="187">
        <v>8</v>
      </c>
      <c r="B72" s="170" t="s">
        <v>226</v>
      </c>
      <c r="C72" s="187" t="s">
        <v>6</v>
      </c>
      <c r="D72" s="172">
        <v>1</v>
      </c>
      <c r="E72" s="165">
        <v>0</v>
      </c>
      <c r="F72" s="166">
        <f t="shared" si="24"/>
        <v>0</v>
      </c>
      <c r="G72" s="165">
        <v>0</v>
      </c>
      <c r="H72" s="166">
        <f t="shared" si="25"/>
        <v>0</v>
      </c>
      <c r="I72" s="165">
        <v>0</v>
      </c>
      <c r="J72" s="167">
        <f t="shared" si="26"/>
        <v>0</v>
      </c>
      <c r="K72" s="166">
        <f t="shared" si="27"/>
        <v>0</v>
      </c>
      <c r="L72" s="190"/>
      <c r="M72" s="189"/>
    </row>
    <row r="73" spans="1:13" s="177" customFormat="1" ht="24" x14ac:dyDescent="0.25">
      <c r="A73" s="187">
        <v>9</v>
      </c>
      <c r="B73" s="170" t="s">
        <v>214</v>
      </c>
      <c r="C73" s="187" t="s">
        <v>6</v>
      </c>
      <c r="D73" s="172">
        <v>5</v>
      </c>
      <c r="E73" s="165">
        <v>0</v>
      </c>
      <c r="F73" s="166">
        <f t="shared" si="24"/>
        <v>0</v>
      </c>
      <c r="G73" s="165">
        <v>0</v>
      </c>
      <c r="H73" s="166">
        <f t="shared" si="25"/>
        <v>0</v>
      </c>
      <c r="I73" s="165">
        <v>0</v>
      </c>
      <c r="J73" s="167">
        <f t="shared" si="26"/>
        <v>0</v>
      </c>
      <c r="K73" s="166">
        <f t="shared" si="27"/>
        <v>0</v>
      </c>
      <c r="L73" s="190"/>
    </row>
    <row r="74" spans="1:13" s="177" customFormat="1" ht="24" x14ac:dyDescent="0.25">
      <c r="A74" s="187">
        <v>10</v>
      </c>
      <c r="B74" s="170" t="s">
        <v>78</v>
      </c>
      <c r="C74" s="187" t="s">
        <v>6</v>
      </c>
      <c r="D74" s="172">
        <v>16</v>
      </c>
      <c r="E74" s="165">
        <v>0</v>
      </c>
      <c r="F74" s="166">
        <f t="shared" si="24"/>
        <v>0</v>
      </c>
      <c r="G74" s="165">
        <v>0</v>
      </c>
      <c r="H74" s="166">
        <f t="shared" si="25"/>
        <v>0</v>
      </c>
      <c r="I74" s="165">
        <v>0</v>
      </c>
      <c r="J74" s="167">
        <f t="shared" si="26"/>
        <v>0</v>
      </c>
      <c r="K74" s="166">
        <f t="shared" si="27"/>
        <v>0</v>
      </c>
      <c r="L74" s="190"/>
    </row>
    <row r="75" spans="1:13" s="1" customFormat="1" ht="36" x14ac:dyDescent="0.25">
      <c r="A75" s="187">
        <v>11</v>
      </c>
      <c r="B75" s="149" t="s">
        <v>135</v>
      </c>
      <c r="C75" s="197" t="s">
        <v>6</v>
      </c>
      <c r="D75" s="169">
        <v>1</v>
      </c>
      <c r="E75" s="151">
        <v>0</v>
      </c>
      <c r="F75" s="152">
        <f t="shared" ref="F75:F77" si="36">E75*D75</f>
        <v>0</v>
      </c>
      <c r="G75" s="151">
        <v>0</v>
      </c>
      <c r="H75" s="152">
        <f t="shared" ref="H75:H77" si="37">G75*D75</f>
        <v>0</v>
      </c>
      <c r="I75" s="151">
        <v>0</v>
      </c>
      <c r="J75" s="153">
        <f t="shared" ref="J75:J77" si="38">I75*D75</f>
        <v>0</v>
      </c>
      <c r="K75" s="152">
        <f t="shared" ref="K75:K77" si="39">F75+H75+J75</f>
        <v>0</v>
      </c>
      <c r="L75" s="62"/>
    </row>
    <row r="76" spans="1:13" s="1" customFormat="1" ht="24" x14ac:dyDescent="0.25">
      <c r="A76" s="187">
        <v>12</v>
      </c>
      <c r="B76" s="159" t="s">
        <v>176</v>
      </c>
      <c r="C76" s="197" t="s">
        <v>15</v>
      </c>
      <c r="D76" s="169">
        <v>50</v>
      </c>
      <c r="E76" s="151">
        <v>0</v>
      </c>
      <c r="F76" s="152">
        <f t="shared" si="36"/>
        <v>0</v>
      </c>
      <c r="G76" s="151">
        <v>0</v>
      </c>
      <c r="H76" s="152">
        <f t="shared" si="37"/>
        <v>0</v>
      </c>
      <c r="I76" s="151">
        <v>0</v>
      </c>
      <c r="J76" s="153">
        <f t="shared" si="38"/>
        <v>0</v>
      </c>
      <c r="K76" s="152">
        <f t="shared" si="39"/>
        <v>0</v>
      </c>
      <c r="L76" s="62"/>
    </row>
    <row r="77" spans="1:13" s="1" customFormat="1" ht="24" x14ac:dyDescent="0.25">
      <c r="A77" s="187">
        <v>13</v>
      </c>
      <c r="B77" s="149" t="s">
        <v>138</v>
      </c>
      <c r="C77" s="197" t="s">
        <v>6</v>
      </c>
      <c r="D77" s="169">
        <v>16</v>
      </c>
      <c r="E77" s="151">
        <v>0</v>
      </c>
      <c r="F77" s="152">
        <f t="shared" si="36"/>
        <v>0</v>
      </c>
      <c r="G77" s="151">
        <v>0</v>
      </c>
      <c r="H77" s="152">
        <f t="shared" si="37"/>
        <v>0</v>
      </c>
      <c r="I77" s="151">
        <v>0</v>
      </c>
      <c r="J77" s="153">
        <f t="shared" si="38"/>
        <v>0</v>
      </c>
      <c r="K77" s="152">
        <f t="shared" si="39"/>
        <v>0</v>
      </c>
      <c r="L77" s="24"/>
    </row>
    <row r="78" spans="1:13" s="1" customFormat="1" x14ac:dyDescent="0.25">
      <c r="A78" s="168"/>
      <c r="B78" s="144" t="s">
        <v>139</v>
      </c>
      <c r="C78" s="154"/>
      <c r="D78" s="155"/>
      <c r="E78" s="156"/>
      <c r="F78" s="157"/>
      <c r="G78" s="156"/>
      <c r="H78" s="157"/>
      <c r="I78" s="156"/>
      <c r="J78" s="158"/>
      <c r="K78" s="157"/>
      <c r="L78" s="62"/>
    </row>
    <row r="79" spans="1:13" s="177" customFormat="1" ht="24" x14ac:dyDescent="0.25">
      <c r="A79" s="187">
        <v>1</v>
      </c>
      <c r="B79" s="170" t="s">
        <v>181</v>
      </c>
      <c r="C79" s="187" t="s">
        <v>15</v>
      </c>
      <c r="D79" s="172">
        <v>367</v>
      </c>
      <c r="E79" s="165">
        <v>0</v>
      </c>
      <c r="F79" s="166">
        <f t="shared" ref="F79:F83" si="40">E79*D79</f>
        <v>0</v>
      </c>
      <c r="G79" s="165">
        <v>0</v>
      </c>
      <c r="H79" s="166">
        <f t="shared" ref="H79:H83" si="41">G79*D79</f>
        <v>0</v>
      </c>
      <c r="I79" s="165">
        <v>0</v>
      </c>
      <c r="J79" s="167">
        <f t="shared" ref="J79:J83" si="42">I79*D79</f>
        <v>0</v>
      </c>
      <c r="K79" s="166">
        <f t="shared" ref="K79:K83" si="43">F79+H79+J79</f>
        <v>0</v>
      </c>
      <c r="L79" s="190"/>
    </row>
    <row r="80" spans="1:13" s="177" customFormat="1" ht="24" x14ac:dyDescent="0.25">
      <c r="A80" s="187">
        <v>2</v>
      </c>
      <c r="B80" s="170" t="s">
        <v>118</v>
      </c>
      <c r="C80" s="187" t="s">
        <v>15</v>
      </c>
      <c r="D80" s="172">
        <v>6.5</v>
      </c>
      <c r="E80" s="165">
        <v>0</v>
      </c>
      <c r="F80" s="166">
        <f t="shared" si="40"/>
        <v>0</v>
      </c>
      <c r="G80" s="165">
        <v>0</v>
      </c>
      <c r="H80" s="166">
        <f t="shared" si="41"/>
        <v>0</v>
      </c>
      <c r="I80" s="165">
        <v>0</v>
      </c>
      <c r="J80" s="167">
        <f t="shared" si="42"/>
        <v>0</v>
      </c>
      <c r="K80" s="166">
        <f t="shared" si="43"/>
        <v>0</v>
      </c>
      <c r="L80" s="190"/>
    </row>
    <row r="81" spans="1:13" s="177" customFormat="1" ht="24" x14ac:dyDescent="0.25">
      <c r="A81" s="187">
        <v>3</v>
      </c>
      <c r="B81" s="170" t="s">
        <v>232</v>
      </c>
      <c r="C81" s="187" t="s">
        <v>15</v>
      </c>
      <c r="D81" s="172">
        <v>9</v>
      </c>
      <c r="E81" s="165">
        <v>0</v>
      </c>
      <c r="F81" s="166">
        <f t="shared" si="40"/>
        <v>0</v>
      </c>
      <c r="G81" s="165">
        <v>0</v>
      </c>
      <c r="H81" s="166">
        <f t="shared" si="41"/>
        <v>0</v>
      </c>
      <c r="I81" s="165">
        <v>0</v>
      </c>
      <c r="J81" s="167">
        <f t="shared" si="42"/>
        <v>0</v>
      </c>
      <c r="K81" s="166">
        <f t="shared" si="43"/>
        <v>0</v>
      </c>
      <c r="L81" s="190"/>
    </row>
    <row r="82" spans="1:13" s="177" customFormat="1" x14ac:dyDescent="0.25">
      <c r="A82" s="187">
        <v>4</v>
      </c>
      <c r="B82" s="170" t="s">
        <v>231</v>
      </c>
      <c r="C82" s="187" t="s">
        <v>14</v>
      </c>
      <c r="D82" s="172">
        <v>26</v>
      </c>
      <c r="E82" s="165">
        <v>0</v>
      </c>
      <c r="F82" s="166">
        <f t="shared" si="40"/>
        <v>0</v>
      </c>
      <c r="G82" s="165">
        <v>0</v>
      </c>
      <c r="H82" s="166">
        <f t="shared" si="41"/>
        <v>0</v>
      </c>
      <c r="I82" s="165">
        <v>0</v>
      </c>
      <c r="J82" s="167">
        <f t="shared" si="42"/>
        <v>0</v>
      </c>
      <c r="K82" s="166">
        <f t="shared" si="43"/>
        <v>0</v>
      </c>
      <c r="L82" s="190"/>
    </row>
    <row r="83" spans="1:13" s="177" customFormat="1" ht="24" x14ac:dyDescent="0.25">
      <c r="A83" s="187">
        <v>5</v>
      </c>
      <c r="B83" s="170" t="s">
        <v>182</v>
      </c>
      <c r="C83" s="187" t="s">
        <v>15</v>
      </c>
      <c r="D83" s="172">
        <v>383</v>
      </c>
      <c r="E83" s="165">
        <v>0</v>
      </c>
      <c r="F83" s="166">
        <f t="shared" si="40"/>
        <v>0</v>
      </c>
      <c r="G83" s="165">
        <v>0</v>
      </c>
      <c r="H83" s="166">
        <f t="shared" si="41"/>
        <v>0</v>
      </c>
      <c r="I83" s="165">
        <v>0</v>
      </c>
      <c r="J83" s="167">
        <f t="shared" si="42"/>
        <v>0</v>
      </c>
      <c r="K83" s="166">
        <f t="shared" si="43"/>
        <v>0</v>
      </c>
      <c r="L83" s="190"/>
    </row>
    <row r="84" spans="1:13" s="1" customFormat="1" ht="24" x14ac:dyDescent="0.25">
      <c r="A84" s="187">
        <v>6</v>
      </c>
      <c r="B84" s="149" t="s">
        <v>140</v>
      </c>
      <c r="C84" s="197" t="s">
        <v>15</v>
      </c>
      <c r="D84" s="169">
        <v>26</v>
      </c>
      <c r="E84" s="151">
        <v>0</v>
      </c>
      <c r="F84" s="152">
        <f>E84*D84</f>
        <v>0</v>
      </c>
      <c r="G84" s="151">
        <v>0</v>
      </c>
      <c r="H84" s="152">
        <f>G84*D84</f>
        <v>0</v>
      </c>
      <c r="I84" s="151">
        <v>0</v>
      </c>
      <c r="J84" s="153">
        <f>I84*D84</f>
        <v>0</v>
      </c>
      <c r="K84" s="152">
        <f>F84+H84+J84</f>
        <v>0</v>
      </c>
      <c r="L84" s="62"/>
      <c r="M84" s="61"/>
    </row>
    <row r="85" spans="1:13" s="1" customFormat="1" x14ac:dyDescent="0.25">
      <c r="A85" s="168"/>
      <c r="B85" s="144" t="s">
        <v>52</v>
      </c>
      <c r="C85" s="154"/>
      <c r="D85" s="155"/>
      <c r="E85" s="156"/>
      <c r="F85" s="157"/>
      <c r="G85" s="156"/>
      <c r="H85" s="158"/>
      <c r="I85" s="156"/>
      <c r="J85" s="158"/>
      <c r="K85" s="157"/>
      <c r="L85" s="62"/>
    </row>
    <row r="86" spans="1:13" s="1" customFormat="1" ht="24" x14ac:dyDescent="0.25">
      <c r="A86" s="143">
        <v>1</v>
      </c>
      <c r="B86" s="149" t="s">
        <v>143</v>
      </c>
      <c r="C86" s="160" t="s">
        <v>142</v>
      </c>
      <c r="D86" s="169">
        <v>1</v>
      </c>
      <c r="E86" s="151">
        <v>0</v>
      </c>
      <c r="F86" s="152">
        <f t="shared" ref="F86" si="44">E86*D86</f>
        <v>0</v>
      </c>
      <c r="G86" s="151">
        <v>0</v>
      </c>
      <c r="H86" s="152">
        <f t="shared" ref="H86" si="45">G86*D86</f>
        <v>0</v>
      </c>
      <c r="I86" s="151">
        <v>0</v>
      </c>
      <c r="J86" s="153">
        <f t="shared" ref="J86" si="46">I86*D86</f>
        <v>0</v>
      </c>
      <c r="K86" s="152">
        <f t="shared" ref="K86" si="47">F86+H86+J86</f>
        <v>0</v>
      </c>
      <c r="L86" s="62"/>
    </row>
    <row r="87" spans="1:13" s="1" customFormat="1" x14ac:dyDescent="0.25">
      <c r="A87" s="68"/>
      <c r="B87" s="69" t="s">
        <v>8</v>
      </c>
      <c r="C87" s="70"/>
      <c r="D87" s="71"/>
      <c r="E87" s="72"/>
      <c r="F87" s="9">
        <f>SUM(F10:F86)</f>
        <v>0</v>
      </c>
      <c r="G87" s="73"/>
      <c r="H87" s="74">
        <f>SUM(H10:H86)</f>
        <v>0</v>
      </c>
      <c r="I87" s="73"/>
      <c r="J87" s="74">
        <f>SUM(J10:J86)</f>
        <v>0</v>
      </c>
      <c r="K87" s="9">
        <f>F87+H87+J87</f>
        <v>0</v>
      </c>
      <c r="L87" s="62"/>
    </row>
    <row r="88" spans="1:13" s="1" customFormat="1" x14ac:dyDescent="0.25">
      <c r="A88" s="68"/>
      <c r="B88" s="75" t="s">
        <v>9</v>
      </c>
      <c r="C88" s="76">
        <v>0</v>
      </c>
      <c r="D88" s="71"/>
      <c r="E88" s="72"/>
      <c r="F88" s="54"/>
      <c r="G88" s="72"/>
      <c r="H88" s="9"/>
      <c r="I88" s="72"/>
      <c r="J88" s="55"/>
      <c r="K88" s="9">
        <f>K87*C88</f>
        <v>0</v>
      </c>
      <c r="L88" s="62"/>
    </row>
    <row r="89" spans="1:13" s="1" customFormat="1" x14ac:dyDescent="0.25">
      <c r="A89" s="68"/>
      <c r="B89" s="75" t="s">
        <v>10</v>
      </c>
      <c r="C89" s="70"/>
      <c r="D89" s="71"/>
      <c r="E89" s="72"/>
      <c r="F89" s="54"/>
      <c r="G89" s="72"/>
      <c r="H89" s="9"/>
      <c r="I89" s="72"/>
      <c r="J89" s="55"/>
      <c r="K89" s="9">
        <f>K87+K88</f>
        <v>0</v>
      </c>
      <c r="L89" s="62"/>
    </row>
    <row r="90" spans="1:13" s="1" customFormat="1" x14ac:dyDescent="0.25">
      <c r="A90" s="68"/>
      <c r="B90" s="75" t="s">
        <v>11</v>
      </c>
      <c r="C90" s="76">
        <v>0</v>
      </c>
      <c r="D90" s="71"/>
      <c r="E90" s="72"/>
      <c r="F90" s="54"/>
      <c r="G90" s="72"/>
      <c r="H90" s="9"/>
      <c r="I90" s="72"/>
      <c r="J90" s="55"/>
      <c r="K90" s="9">
        <f>K89*C90</f>
        <v>0</v>
      </c>
      <c r="L90" s="62"/>
    </row>
    <row r="91" spans="1:13" s="1" customFormat="1" x14ac:dyDescent="0.25">
      <c r="A91" s="68"/>
      <c r="B91" s="69" t="s">
        <v>10</v>
      </c>
      <c r="C91" s="70"/>
      <c r="D91" s="71"/>
      <c r="E91" s="72"/>
      <c r="F91" s="54"/>
      <c r="G91" s="72"/>
      <c r="H91" s="9"/>
      <c r="I91" s="72"/>
      <c r="J91" s="55"/>
      <c r="K91" s="9">
        <f>K90+K89</f>
        <v>0</v>
      </c>
      <c r="L91" s="62"/>
    </row>
    <row r="92" spans="1:13" s="1" customFormat="1" x14ac:dyDescent="0.25">
      <c r="A92" s="68"/>
      <c r="B92" s="69" t="s">
        <v>12</v>
      </c>
      <c r="C92" s="77">
        <v>0.18</v>
      </c>
      <c r="D92" s="78"/>
      <c r="E92" s="72"/>
      <c r="F92" s="54"/>
      <c r="G92" s="72"/>
      <c r="H92" s="9"/>
      <c r="I92" s="72"/>
      <c r="J92" s="55"/>
      <c r="K92" s="9">
        <f>K91*C92</f>
        <v>0</v>
      </c>
      <c r="L92" s="62"/>
    </row>
    <row r="93" spans="1:13" s="1" customFormat="1" x14ac:dyDescent="0.25">
      <c r="A93" s="32"/>
      <c r="B93" s="79" t="s">
        <v>13</v>
      </c>
      <c r="C93" s="32"/>
      <c r="D93" s="80"/>
      <c r="E93" s="81"/>
      <c r="F93" s="82"/>
      <c r="G93" s="81"/>
      <c r="H93" s="83"/>
      <c r="I93" s="81"/>
      <c r="J93" s="84"/>
      <c r="K93" s="83">
        <f>K91+K92</f>
        <v>0</v>
      </c>
      <c r="L93" s="62"/>
    </row>
    <row r="94" spans="1:13" s="1" customFormat="1" x14ac:dyDescent="0.25">
      <c r="A94" s="15"/>
      <c r="B94" s="85"/>
      <c r="C94" s="15"/>
      <c r="D94" s="86"/>
      <c r="E94" s="15"/>
      <c r="F94" s="15"/>
      <c r="G94" s="15"/>
      <c r="H94" s="15"/>
      <c r="I94" s="15"/>
      <c r="J94" s="15"/>
      <c r="K94" s="15"/>
      <c r="L94" s="62"/>
    </row>
    <row r="95" spans="1:13" s="1" customFormat="1" x14ac:dyDescent="0.25">
      <c r="A95" s="15"/>
      <c r="B95" s="85"/>
      <c r="C95" s="15"/>
      <c r="D95" s="86"/>
      <c r="E95" s="15"/>
      <c r="F95" s="15"/>
      <c r="G95" s="15"/>
      <c r="H95" s="15"/>
      <c r="I95" s="15"/>
      <c r="J95" s="15"/>
      <c r="K95" s="15"/>
      <c r="L95" s="62"/>
    </row>
    <row r="96" spans="1:13" s="1" customFormat="1" x14ac:dyDescent="0.25">
      <c r="A96" s="15"/>
      <c r="B96" s="87"/>
      <c r="C96" s="15"/>
      <c r="D96" s="86"/>
      <c r="E96" s="13"/>
      <c r="F96" s="15"/>
      <c r="G96" s="15"/>
      <c r="H96" s="15"/>
      <c r="I96" s="15"/>
      <c r="J96" s="15"/>
      <c r="K96" s="15"/>
      <c r="L96" s="62"/>
    </row>
    <row r="97" spans="2:12" s="1" customFormat="1" x14ac:dyDescent="0.25">
      <c r="B97" s="184"/>
      <c r="D97" s="89"/>
      <c r="L97" s="62"/>
    </row>
    <row r="98" spans="2:12" s="1" customFormat="1" x14ac:dyDescent="0.25">
      <c r="B98" s="184"/>
      <c r="D98" s="89"/>
      <c r="L98" s="62"/>
    </row>
    <row r="99" spans="2:12" x14ac:dyDescent="0.25">
      <c r="B99" s="184"/>
    </row>
    <row r="100" spans="2:12" x14ac:dyDescent="0.25">
      <c r="B100" s="185"/>
    </row>
    <row r="101" spans="2:12" x14ac:dyDescent="0.25">
      <c r="B101" s="185"/>
    </row>
  </sheetData>
  <mergeCells count="8">
    <mergeCell ref="E7:F7"/>
    <mergeCell ref="G7:H7"/>
    <mergeCell ref="I7:J7"/>
    <mergeCell ref="A1:K1"/>
    <mergeCell ref="B2:K2"/>
    <mergeCell ref="B3:F3"/>
    <mergeCell ref="E5:H5"/>
    <mergeCell ref="E6:J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50" zoomScaleNormal="100" workbookViewId="0">
      <selection activeCell="B56" sqref="B56"/>
    </sheetView>
  </sheetViews>
  <sheetFormatPr defaultRowHeight="15" x14ac:dyDescent="0.25"/>
  <cols>
    <col min="1" max="1" width="3" style="2" bestFit="1" customWidth="1"/>
    <col min="2" max="2" width="57.140625" style="90" customWidth="1"/>
    <col min="3" max="3" width="11.5703125" style="2" customWidth="1"/>
    <col min="4" max="4" width="8" style="91" customWidth="1"/>
    <col min="5" max="5" width="8.85546875" style="2" bestFit="1" customWidth="1"/>
    <col min="6" max="6" width="11.5703125" style="2" customWidth="1"/>
    <col min="7" max="7" width="8.85546875" style="2" bestFit="1" customWidth="1"/>
    <col min="8" max="8" width="9" style="2" customWidth="1"/>
    <col min="9" max="9" width="10.5703125" style="2" bestFit="1" customWidth="1"/>
    <col min="10" max="10" width="11.7109375" style="2" customWidth="1"/>
    <col min="11" max="11" width="10.42578125" style="2" customWidth="1"/>
    <col min="12" max="12" width="25.85546875" style="62" customWidth="1"/>
    <col min="13" max="13" width="48" style="2" customWidth="1"/>
    <col min="14" max="14" width="27.85546875" style="2" customWidth="1"/>
    <col min="15" max="254" width="9.140625" style="2"/>
    <col min="255" max="255" width="5.5703125" style="2" customWidth="1"/>
    <col min="256" max="256" width="32.140625" style="2" customWidth="1"/>
    <col min="257" max="257" width="14.140625" style="2" customWidth="1"/>
    <col min="258" max="258" width="11.140625" style="2" customWidth="1"/>
    <col min="259" max="259" width="11.85546875" style="2" customWidth="1"/>
    <col min="260" max="260" width="10.28515625" style="2" bestFit="1" customWidth="1"/>
    <col min="261" max="261" width="11.5703125" style="2" customWidth="1"/>
    <col min="262" max="262" width="9.140625" style="2"/>
    <col min="263" max="263" width="10.85546875" style="2" customWidth="1"/>
    <col min="264" max="264" width="9.140625" style="2"/>
    <col min="265" max="265" width="10.7109375" style="2" bestFit="1" customWidth="1"/>
    <col min="266" max="510" width="9.140625" style="2"/>
    <col min="511" max="511" width="5.5703125" style="2" customWidth="1"/>
    <col min="512" max="512" width="32.140625" style="2" customWidth="1"/>
    <col min="513" max="513" width="14.140625" style="2" customWidth="1"/>
    <col min="514" max="514" width="11.140625" style="2" customWidth="1"/>
    <col min="515" max="515" width="11.85546875" style="2" customWidth="1"/>
    <col min="516" max="516" width="10.28515625" style="2" bestFit="1" customWidth="1"/>
    <col min="517" max="517" width="11.5703125" style="2" customWidth="1"/>
    <col min="518" max="518" width="9.140625" style="2"/>
    <col min="519" max="519" width="10.85546875" style="2" customWidth="1"/>
    <col min="520" max="520" width="9.140625" style="2"/>
    <col min="521" max="521" width="10.7109375" style="2" bestFit="1" customWidth="1"/>
    <col min="522" max="766" width="9.140625" style="2"/>
    <col min="767" max="767" width="5.5703125" style="2" customWidth="1"/>
    <col min="768" max="768" width="32.140625" style="2" customWidth="1"/>
    <col min="769" max="769" width="14.140625" style="2" customWidth="1"/>
    <col min="770" max="770" width="11.140625" style="2" customWidth="1"/>
    <col min="771" max="771" width="11.85546875" style="2" customWidth="1"/>
    <col min="772" max="772" width="10.28515625" style="2" bestFit="1" customWidth="1"/>
    <col min="773" max="773" width="11.5703125" style="2" customWidth="1"/>
    <col min="774" max="774" width="9.140625" style="2"/>
    <col min="775" max="775" width="10.85546875" style="2" customWidth="1"/>
    <col min="776" max="776" width="9.140625" style="2"/>
    <col min="777" max="777" width="10.7109375" style="2" bestFit="1" customWidth="1"/>
    <col min="778" max="1022" width="9.140625" style="2"/>
    <col min="1023" max="1023" width="5.5703125" style="2" customWidth="1"/>
    <col min="1024" max="1024" width="32.140625" style="2" customWidth="1"/>
    <col min="1025" max="1025" width="14.140625" style="2" customWidth="1"/>
    <col min="1026" max="1026" width="11.140625" style="2" customWidth="1"/>
    <col min="1027" max="1027" width="11.85546875" style="2" customWidth="1"/>
    <col min="1028" max="1028" width="10.28515625" style="2" bestFit="1" customWidth="1"/>
    <col min="1029" max="1029" width="11.5703125" style="2" customWidth="1"/>
    <col min="1030" max="1030" width="9.140625" style="2"/>
    <col min="1031" max="1031" width="10.85546875" style="2" customWidth="1"/>
    <col min="1032" max="1032" width="9.140625" style="2"/>
    <col min="1033" max="1033" width="10.7109375" style="2" bestFit="1" customWidth="1"/>
    <col min="1034" max="1278" width="9.140625" style="2"/>
    <col min="1279" max="1279" width="5.5703125" style="2" customWidth="1"/>
    <col min="1280" max="1280" width="32.140625" style="2" customWidth="1"/>
    <col min="1281" max="1281" width="14.140625" style="2" customWidth="1"/>
    <col min="1282" max="1282" width="11.140625" style="2" customWidth="1"/>
    <col min="1283" max="1283" width="11.85546875" style="2" customWidth="1"/>
    <col min="1284" max="1284" width="10.28515625" style="2" bestFit="1" customWidth="1"/>
    <col min="1285" max="1285" width="11.5703125" style="2" customWidth="1"/>
    <col min="1286" max="1286" width="9.140625" style="2"/>
    <col min="1287" max="1287" width="10.85546875" style="2" customWidth="1"/>
    <col min="1288" max="1288" width="9.140625" style="2"/>
    <col min="1289" max="1289" width="10.7109375" style="2" bestFit="1" customWidth="1"/>
    <col min="1290" max="1534" width="9.140625" style="2"/>
    <col min="1535" max="1535" width="5.5703125" style="2" customWidth="1"/>
    <col min="1536" max="1536" width="32.140625" style="2" customWidth="1"/>
    <col min="1537" max="1537" width="14.140625" style="2" customWidth="1"/>
    <col min="1538" max="1538" width="11.140625" style="2" customWidth="1"/>
    <col min="1539" max="1539" width="11.85546875" style="2" customWidth="1"/>
    <col min="1540" max="1540" width="10.28515625" style="2" bestFit="1" customWidth="1"/>
    <col min="1541" max="1541" width="11.5703125" style="2" customWidth="1"/>
    <col min="1542" max="1542" width="9.140625" style="2"/>
    <col min="1543" max="1543" width="10.85546875" style="2" customWidth="1"/>
    <col min="1544" max="1544" width="9.140625" style="2"/>
    <col min="1545" max="1545" width="10.7109375" style="2" bestFit="1" customWidth="1"/>
    <col min="1546" max="1790" width="9.140625" style="2"/>
    <col min="1791" max="1791" width="5.5703125" style="2" customWidth="1"/>
    <col min="1792" max="1792" width="32.140625" style="2" customWidth="1"/>
    <col min="1793" max="1793" width="14.140625" style="2" customWidth="1"/>
    <col min="1794" max="1794" width="11.140625" style="2" customWidth="1"/>
    <col min="1795" max="1795" width="11.85546875" style="2" customWidth="1"/>
    <col min="1796" max="1796" width="10.28515625" style="2" bestFit="1" customWidth="1"/>
    <col min="1797" max="1797" width="11.5703125" style="2" customWidth="1"/>
    <col min="1798" max="1798" width="9.140625" style="2"/>
    <col min="1799" max="1799" width="10.85546875" style="2" customWidth="1"/>
    <col min="1800" max="1800" width="9.140625" style="2"/>
    <col min="1801" max="1801" width="10.7109375" style="2" bestFit="1" customWidth="1"/>
    <col min="1802" max="2046" width="9.140625" style="2"/>
    <col min="2047" max="2047" width="5.5703125" style="2" customWidth="1"/>
    <col min="2048" max="2048" width="32.140625" style="2" customWidth="1"/>
    <col min="2049" max="2049" width="14.140625" style="2" customWidth="1"/>
    <col min="2050" max="2050" width="11.140625" style="2" customWidth="1"/>
    <col min="2051" max="2051" width="11.85546875" style="2" customWidth="1"/>
    <col min="2052" max="2052" width="10.28515625" style="2" bestFit="1" customWidth="1"/>
    <col min="2053" max="2053" width="11.5703125" style="2" customWidth="1"/>
    <col min="2054" max="2054" width="9.140625" style="2"/>
    <col min="2055" max="2055" width="10.85546875" style="2" customWidth="1"/>
    <col min="2056" max="2056" width="9.140625" style="2"/>
    <col min="2057" max="2057" width="10.7109375" style="2" bestFit="1" customWidth="1"/>
    <col min="2058" max="2302" width="9.140625" style="2"/>
    <col min="2303" max="2303" width="5.5703125" style="2" customWidth="1"/>
    <col min="2304" max="2304" width="32.140625" style="2" customWidth="1"/>
    <col min="2305" max="2305" width="14.140625" style="2" customWidth="1"/>
    <col min="2306" max="2306" width="11.140625" style="2" customWidth="1"/>
    <col min="2307" max="2307" width="11.85546875" style="2" customWidth="1"/>
    <col min="2308" max="2308" width="10.28515625" style="2" bestFit="1" customWidth="1"/>
    <col min="2309" max="2309" width="11.5703125" style="2" customWidth="1"/>
    <col min="2310" max="2310" width="9.140625" style="2"/>
    <col min="2311" max="2311" width="10.85546875" style="2" customWidth="1"/>
    <col min="2312" max="2312" width="9.140625" style="2"/>
    <col min="2313" max="2313" width="10.7109375" style="2" bestFit="1" customWidth="1"/>
    <col min="2314" max="2558" width="9.140625" style="2"/>
    <col min="2559" max="2559" width="5.5703125" style="2" customWidth="1"/>
    <col min="2560" max="2560" width="32.140625" style="2" customWidth="1"/>
    <col min="2561" max="2561" width="14.140625" style="2" customWidth="1"/>
    <col min="2562" max="2562" width="11.140625" style="2" customWidth="1"/>
    <col min="2563" max="2563" width="11.85546875" style="2" customWidth="1"/>
    <col min="2564" max="2564" width="10.28515625" style="2" bestFit="1" customWidth="1"/>
    <col min="2565" max="2565" width="11.5703125" style="2" customWidth="1"/>
    <col min="2566" max="2566" width="9.140625" style="2"/>
    <col min="2567" max="2567" width="10.85546875" style="2" customWidth="1"/>
    <col min="2568" max="2568" width="9.140625" style="2"/>
    <col min="2569" max="2569" width="10.7109375" style="2" bestFit="1" customWidth="1"/>
    <col min="2570" max="2814" width="9.140625" style="2"/>
    <col min="2815" max="2815" width="5.5703125" style="2" customWidth="1"/>
    <col min="2816" max="2816" width="32.140625" style="2" customWidth="1"/>
    <col min="2817" max="2817" width="14.140625" style="2" customWidth="1"/>
    <col min="2818" max="2818" width="11.140625" style="2" customWidth="1"/>
    <col min="2819" max="2819" width="11.85546875" style="2" customWidth="1"/>
    <col min="2820" max="2820" width="10.28515625" style="2" bestFit="1" customWidth="1"/>
    <col min="2821" max="2821" width="11.5703125" style="2" customWidth="1"/>
    <col min="2822" max="2822" width="9.140625" style="2"/>
    <col min="2823" max="2823" width="10.85546875" style="2" customWidth="1"/>
    <col min="2824" max="2824" width="9.140625" style="2"/>
    <col min="2825" max="2825" width="10.7109375" style="2" bestFit="1" customWidth="1"/>
    <col min="2826" max="3070" width="9.140625" style="2"/>
    <col min="3071" max="3071" width="5.5703125" style="2" customWidth="1"/>
    <col min="3072" max="3072" width="32.140625" style="2" customWidth="1"/>
    <col min="3073" max="3073" width="14.140625" style="2" customWidth="1"/>
    <col min="3074" max="3074" width="11.140625" style="2" customWidth="1"/>
    <col min="3075" max="3075" width="11.85546875" style="2" customWidth="1"/>
    <col min="3076" max="3076" width="10.28515625" style="2" bestFit="1" customWidth="1"/>
    <col min="3077" max="3077" width="11.5703125" style="2" customWidth="1"/>
    <col min="3078" max="3078" width="9.140625" style="2"/>
    <col min="3079" max="3079" width="10.85546875" style="2" customWidth="1"/>
    <col min="3080" max="3080" width="9.140625" style="2"/>
    <col min="3081" max="3081" width="10.7109375" style="2" bestFit="1" customWidth="1"/>
    <col min="3082" max="3326" width="9.140625" style="2"/>
    <col min="3327" max="3327" width="5.5703125" style="2" customWidth="1"/>
    <col min="3328" max="3328" width="32.140625" style="2" customWidth="1"/>
    <col min="3329" max="3329" width="14.140625" style="2" customWidth="1"/>
    <col min="3330" max="3330" width="11.140625" style="2" customWidth="1"/>
    <col min="3331" max="3331" width="11.85546875" style="2" customWidth="1"/>
    <col min="3332" max="3332" width="10.28515625" style="2" bestFit="1" customWidth="1"/>
    <col min="3333" max="3333" width="11.5703125" style="2" customWidth="1"/>
    <col min="3334" max="3334" width="9.140625" style="2"/>
    <col min="3335" max="3335" width="10.85546875" style="2" customWidth="1"/>
    <col min="3336" max="3336" width="9.140625" style="2"/>
    <col min="3337" max="3337" width="10.7109375" style="2" bestFit="1" customWidth="1"/>
    <col min="3338" max="3582" width="9.140625" style="2"/>
    <col min="3583" max="3583" width="5.5703125" style="2" customWidth="1"/>
    <col min="3584" max="3584" width="32.140625" style="2" customWidth="1"/>
    <col min="3585" max="3585" width="14.140625" style="2" customWidth="1"/>
    <col min="3586" max="3586" width="11.140625" style="2" customWidth="1"/>
    <col min="3587" max="3587" width="11.85546875" style="2" customWidth="1"/>
    <col min="3588" max="3588" width="10.28515625" style="2" bestFit="1" customWidth="1"/>
    <col min="3589" max="3589" width="11.5703125" style="2" customWidth="1"/>
    <col min="3590" max="3590" width="9.140625" style="2"/>
    <col min="3591" max="3591" width="10.85546875" style="2" customWidth="1"/>
    <col min="3592" max="3592" width="9.140625" style="2"/>
    <col min="3593" max="3593" width="10.7109375" style="2" bestFit="1" customWidth="1"/>
    <col min="3594" max="3838" width="9.140625" style="2"/>
    <col min="3839" max="3839" width="5.5703125" style="2" customWidth="1"/>
    <col min="3840" max="3840" width="32.140625" style="2" customWidth="1"/>
    <col min="3841" max="3841" width="14.140625" style="2" customWidth="1"/>
    <col min="3842" max="3842" width="11.140625" style="2" customWidth="1"/>
    <col min="3843" max="3843" width="11.85546875" style="2" customWidth="1"/>
    <col min="3844" max="3844" width="10.28515625" style="2" bestFit="1" customWidth="1"/>
    <col min="3845" max="3845" width="11.5703125" style="2" customWidth="1"/>
    <col min="3846" max="3846" width="9.140625" style="2"/>
    <col min="3847" max="3847" width="10.85546875" style="2" customWidth="1"/>
    <col min="3848" max="3848" width="9.140625" style="2"/>
    <col min="3849" max="3849" width="10.7109375" style="2" bestFit="1" customWidth="1"/>
    <col min="3850" max="4094" width="9.140625" style="2"/>
    <col min="4095" max="4095" width="5.5703125" style="2" customWidth="1"/>
    <col min="4096" max="4096" width="32.140625" style="2" customWidth="1"/>
    <col min="4097" max="4097" width="14.140625" style="2" customWidth="1"/>
    <col min="4098" max="4098" width="11.140625" style="2" customWidth="1"/>
    <col min="4099" max="4099" width="11.85546875" style="2" customWidth="1"/>
    <col min="4100" max="4100" width="10.28515625" style="2" bestFit="1" customWidth="1"/>
    <col min="4101" max="4101" width="11.5703125" style="2" customWidth="1"/>
    <col min="4102" max="4102" width="9.140625" style="2"/>
    <col min="4103" max="4103" width="10.85546875" style="2" customWidth="1"/>
    <col min="4104" max="4104" width="9.140625" style="2"/>
    <col min="4105" max="4105" width="10.7109375" style="2" bestFit="1" customWidth="1"/>
    <col min="4106" max="4350" width="9.140625" style="2"/>
    <col min="4351" max="4351" width="5.5703125" style="2" customWidth="1"/>
    <col min="4352" max="4352" width="32.140625" style="2" customWidth="1"/>
    <col min="4353" max="4353" width="14.140625" style="2" customWidth="1"/>
    <col min="4354" max="4354" width="11.140625" style="2" customWidth="1"/>
    <col min="4355" max="4355" width="11.85546875" style="2" customWidth="1"/>
    <col min="4356" max="4356" width="10.28515625" style="2" bestFit="1" customWidth="1"/>
    <col min="4357" max="4357" width="11.5703125" style="2" customWidth="1"/>
    <col min="4358" max="4358" width="9.140625" style="2"/>
    <col min="4359" max="4359" width="10.85546875" style="2" customWidth="1"/>
    <col min="4360" max="4360" width="9.140625" style="2"/>
    <col min="4361" max="4361" width="10.7109375" style="2" bestFit="1" customWidth="1"/>
    <col min="4362" max="4606" width="9.140625" style="2"/>
    <col min="4607" max="4607" width="5.5703125" style="2" customWidth="1"/>
    <col min="4608" max="4608" width="32.140625" style="2" customWidth="1"/>
    <col min="4609" max="4609" width="14.140625" style="2" customWidth="1"/>
    <col min="4610" max="4610" width="11.140625" style="2" customWidth="1"/>
    <col min="4611" max="4611" width="11.85546875" style="2" customWidth="1"/>
    <col min="4612" max="4612" width="10.28515625" style="2" bestFit="1" customWidth="1"/>
    <col min="4613" max="4613" width="11.5703125" style="2" customWidth="1"/>
    <col min="4614" max="4614" width="9.140625" style="2"/>
    <col min="4615" max="4615" width="10.85546875" style="2" customWidth="1"/>
    <col min="4616" max="4616" width="9.140625" style="2"/>
    <col min="4617" max="4617" width="10.7109375" style="2" bestFit="1" customWidth="1"/>
    <col min="4618" max="4862" width="9.140625" style="2"/>
    <col min="4863" max="4863" width="5.5703125" style="2" customWidth="1"/>
    <col min="4864" max="4864" width="32.140625" style="2" customWidth="1"/>
    <col min="4865" max="4865" width="14.140625" style="2" customWidth="1"/>
    <col min="4866" max="4866" width="11.140625" style="2" customWidth="1"/>
    <col min="4867" max="4867" width="11.85546875" style="2" customWidth="1"/>
    <col min="4868" max="4868" width="10.28515625" style="2" bestFit="1" customWidth="1"/>
    <col min="4869" max="4869" width="11.5703125" style="2" customWidth="1"/>
    <col min="4870" max="4870" width="9.140625" style="2"/>
    <col min="4871" max="4871" width="10.85546875" style="2" customWidth="1"/>
    <col min="4872" max="4872" width="9.140625" style="2"/>
    <col min="4873" max="4873" width="10.7109375" style="2" bestFit="1" customWidth="1"/>
    <col min="4874" max="5118" width="9.140625" style="2"/>
    <col min="5119" max="5119" width="5.5703125" style="2" customWidth="1"/>
    <col min="5120" max="5120" width="32.140625" style="2" customWidth="1"/>
    <col min="5121" max="5121" width="14.140625" style="2" customWidth="1"/>
    <col min="5122" max="5122" width="11.140625" style="2" customWidth="1"/>
    <col min="5123" max="5123" width="11.85546875" style="2" customWidth="1"/>
    <col min="5124" max="5124" width="10.28515625" style="2" bestFit="1" customWidth="1"/>
    <col min="5125" max="5125" width="11.5703125" style="2" customWidth="1"/>
    <col min="5126" max="5126" width="9.140625" style="2"/>
    <col min="5127" max="5127" width="10.85546875" style="2" customWidth="1"/>
    <col min="5128" max="5128" width="9.140625" style="2"/>
    <col min="5129" max="5129" width="10.7109375" style="2" bestFit="1" customWidth="1"/>
    <col min="5130" max="5374" width="9.140625" style="2"/>
    <col min="5375" max="5375" width="5.5703125" style="2" customWidth="1"/>
    <col min="5376" max="5376" width="32.140625" style="2" customWidth="1"/>
    <col min="5377" max="5377" width="14.140625" style="2" customWidth="1"/>
    <col min="5378" max="5378" width="11.140625" style="2" customWidth="1"/>
    <col min="5379" max="5379" width="11.85546875" style="2" customWidth="1"/>
    <col min="5380" max="5380" width="10.28515625" style="2" bestFit="1" customWidth="1"/>
    <col min="5381" max="5381" width="11.5703125" style="2" customWidth="1"/>
    <col min="5382" max="5382" width="9.140625" style="2"/>
    <col min="5383" max="5383" width="10.85546875" style="2" customWidth="1"/>
    <col min="5384" max="5384" width="9.140625" style="2"/>
    <col min="5385" max="5385" width="10.7109375" style="2" bestFit="1" customWidth="1"/>
    <col min="5386" max="5630" width="9.140625" style="2"/>
    <col min="5631" max="5631" width="5.5703125" style="2" customWidth="1"/>
    <col min="5632" max="5632" width="32.140625" style="2" customWidth="1"/>
    <col min="5633" max="5633" width="14.140625" style="2" customWidth="1"/>
    <col min="5634" max="5634" width="11.140625" style="2" customWidth="1"/>
    <col min="5635" max="5635" width="11.85546875" style="2" customWidth="1"/>
    <col min="5636" max="5636" width="10.28515625" style="2" bestFit="1" customWidth="1"/>
    <col min="5637" max="5637" width="11.5703125" style="2" customWidth="1"/>
    <col min="5638" max="5638" width="9.140625" style="2"/>
    <col min="5639" max="5639" width="10.85546875" style="2" customWidth="1"/>
    <col min="5640" max="5640" width="9.140625" style="2"/>
    <col min="5641" max="5641" width="10.7109375" style="2" bestFit="1" customWidth="1"/>
    <col min="5642" max="5886" width="9.140625" style="2"/>
    <col min="5887" max="5887" width="5.5703125" style="2" customWidth="1"/>
    <col min="5888" max="5888" width="32.140625" style="2" customWidth="1"/>
    <col min="5889" max="5889" width="14.140625" style="2" customWidth="1"/>
    <col min="5890" max="5890" width="11.140625" style="2" customWidth="1"/>
    <col min="5891" max="5891" width="11.85546875" style="2" customWidth="1"/>
    <col min="5892" max="5892" width="10.28515625" style="2" bestFit="1" customWidth="1"/>
    <col min="5893" max="5893" width="11.5703125" style="2" customWidth="1"/>
    <col min="5894" max="5894" width="9.140625" style="2"/>
    <col min="5895" max="5895" width="10.85546875" style="2" customWidth="1"/>
    <col min="5896" max="5896" width="9.140625" style="2"/>
    <col min="5897" max="5897" width="10.7109375" style="2" bestFit="1" customWidth="1"/>
    <col min="5898" max="6142" width="9.140625" style="2"/>
    <col min="6143" max="6143" width="5.5703125" style="2" customWidth="1"/>
    <col min="6144" max="6144" width="32.140625" style="2" customWidth="1"/>
    <col min="6145" max="6145" width="14.140625" style="2" customWidth="1"/>
    <col min="6146" max="6146" width="11.140625" style="2" customWidth="1"/>
    <col min="6147" max="6147" width="11.85546875" style="2" customWidth="1"/>
    <col min="6148" max="6148" width="10.28515625" style="2" bestFit="1" customWidth="1"/>
    <col min="6149" max="6149" width="11.5703125" style="2" customWidth="1"/>
    <col min="6150" max="6150" width="9.140625" style="2"/>
    <col min="6151" max="6151" width="10.85546875" style="2" customWidth="1"/>
    <col min="6152" max="6152" width="9.140625" style="2"/>
    <col min="6153" max="6153" width="10.7109375" style="2" bestFit="1" customWidth="1"/>
    <col min="6154" max="6398" width="9.140625" style="2"/>
    <col min="6399" max="6399" width="5.5703125" style="2" customWidth="1"/>
    <col min="6400" max="6400" width="32.140625" style="2" customWidth="1"/>
    <col min="6401" max="6401" width="14.140625" style="2" customWidth="1"/>
    <col min="6402" max="6402" width="11.140625" style="2" customWidth="1"/>
    <col min="6403" max="6403" width="11.85546875" style="2" customWidth="1"/>
    <col min="6404" max="6404" width="10.28515625" style="2" bestFit="1" customWidth="1"/>
    <col min="6405" max="6405" width="11.5703125" style="2" customWidth="1"/>
    <col min="6406" max="6406" width="9.140625" style="2"/>
    <col min="6407" max="6407" width="10.85546875" style="2" customWidth="1"/>
    <col min="6408" max="6408" width="9.140625" style="2"/>
    <col min="6409" max="6409" width="10.7109375" style="2" bestFit="1" customWidth="1"/>
    <col min="6410" max="6654" width="9.140625" style="2"/>
    <col min="6655" max="6655" width="5.5703125" style="2" customWidth="1"/>
    <col min="6656" max="6656" width="32.140625" style="2" customWidth="1"/>
    <col min="6657" max="6657" width="14.140625" style="2" customWidth="1"/>
    <col min="6658" max="6658" width="11.140625" style="2" customWidth="1"/>
    <col min="6659" max="6659" width="11.85546875" style="2" customWidth="1"/>
    <col min="6660" max="6660" width="10.28515625" style="2" bestFit="1" customWidth="1"/>
    <col min="6661" max="6661" width="11.5703125" style="2" customWidth="1"/>
    <col min="6662" max="6662" width="9.140625" style="2"/>
    <col min="6663" max="6663" width="10.85546875" style="2" customWidth="1"/>
    <col min="6664" max="6664" width="9.140625" style="2"/>
    <col min="6665" max="6665" width="10.7109375" style="2" bestFit="1" customWidth="1"/>
    <col min="6666" max="6910" width="9.140625" style="2"/>
    <col min="6911" max="6911" width="5.5703125" style="2" customWidth="1"/>
    <col min="6912" max="6912" width="32.140625" style="2" customWidth="1"/>
    <col min="6913" max="6913" width="14.140625" style="2" customWidth="1"/>
    <col min="6914" max="6914" width="11.140625" style="2" customWidth="1"/>
    <col min="6915" max="6915" width="11.85546875" style="2" customWidth="1"/>
    <col min="6916" max="6916" width="10.28515625" style="2" bestFit="1" customWidth="1"/>
    <col min="6917" max="6917" width="11.5703125" style="2" customWidth="1"/>
    <col min="6918" max="6918" width="9.140625" style="2"/>
    <col min="6919" max="6919" width="10.85546875" style="2" customWidth="1"/>
    <col min="6920" max="6920" width="9.140625" style="2"/>
    <col min="6921" max="6921" width="10.7109375" style="2" bestFit="1" customWidth="1"/>
    <col min="6922" max="7166" width="9.140625" style="2"/>
    <col min="7167" max="7167" width="5.5703125" style="2" customWidth="1"/>
    <col min="7168" max="7168" width="32.140625" style="2" customWidth="1"/>
    <col min="7169" max="7169" width="14.140625" style="2" customWidth="1"/>
    <col min="7170" max="7170" width="11.140625" style="2" customWidth="1"/>
    <col min="7171" max="7171" width="11.85546875" style="2" customWidth="1"/>
    <col min="7172" max="7172" width="10.28515625" style="2" bestFit="1" customWidth="1"/>
    <col min="7173" max="7173" width="11.5703125" style="2" customWidth="1"/>
    <col min="7174" max="7174" width="9.140625" style="2"/>
    <col min="7175" max="7175" width="10.85546875" style="2" customWidth="1"/>
    <col min="7176" max="7176" width="9.140625" style="2"/>
    <col min="7177" max="7177" width="10.7109375" style="2" bestFit="1" customWidth="1"/>
    <col min="7178" max="7422" width="9.140625" style="2"/>
    <col min="7423" max="7423" width="5.5703125" style="2" customWidth="1"/>
    <col min="7424" max="7424" width="32.140625" style="2" customWidth="1"/>
    <col min="7425" max="7425" width="14.140625" style="2" customWidth="1"/>
    <col min="7426" max="7426" width="11.140625" style="2" customWidth="1"/>
    <col min="7427" max="7427" width="11.85546875" style="2" customWidth="1"/>
    <col min="7428" max="7428" width="10.28515625" style="2" bestFit="1" customWidth="1"/>
    <col min="7429" max="7429" width="11.5703125" style="2" customWidth="1"/>
    <col min="7430" max="7430" width="9.140625" style="2"/>
    <col min="7431" max="7431" width="10.85546875" style="2" customWidth="1"/>
    <col min="7432" max="7432" width="9.140625" style="2"/>
    <col min="7433" max="7433" width="10.7109375" style="2" bestFit="1" customWidth="1"/>
    <col min="7434" max="7678" width="9.140625" style="2"/>
    <col min="7679" max="7679" width="5.5703125" style="2" customWidth="1"/>
    <col min="7680" max="7680" width="32.140625" style="2" customWidth="1"/>
    <col min="7681" max="7681" width="14.140625" style="2" customWidth="1"/>
    <col min="7682" max="7682" width="11.140625" style="2" customWidth="1"/>
    <col min="7683" max="7683" width="11.85546875" style="2" customWidth="1"/>
    <col min="7684" max="7684" width="10.28515625" style="2" bestFit="1" customWidth="1"/>
    <col min="7685" max="7685" width="11.5703125" style="2" customWidth="1"/>
    <col min="7686" max="7686" width="9.140625" style="2"/>
    <col min="7687" max="7687" width="10.85546875" style="2" customWidth="1"/>
    <col min="7688" max="7688" width="9.140625" style="2"/>
    <col min="7689" max="7689" width="10.7109375" style="2" bestFit="1" customWidth="1"/>
    <col min="7690" max="7934" width="9.140625" style="2"/>
    <col min="7935" max="7935" width="5.5703125" style="2" customWidth="1"/>
    <col min="7936" max="7936" width="32.140625" style="2" customWidth="1"/>
    <col min="7937" max="7937" width="14.140625" style="2" customWidth="1"/>
    <col min="7938" max="7938" width="11.140625" style="2" customWidth="1"/>
    <col min="7939" max="7939" width="11.85546875" style="2" customWidth="1"/>
    <col min="7940" max="7940" width="10.28515625" style="2" bestFit="1" customWidth="1"/>
    <col min="7941" max="7941" width="11.5703125" style="2" customWidth="1"/>
    <col min="7942" max="7942" width="9.140625" style="2"/>
    <col min="7943" max="7943" width="10.85546875" style="2" customWidth="1"/>
    <col min="7944" max="7944" width="9.140625" style="2"/>
    <col min="7945" max="7945" width="10.7109375" style="2" bestFit="1" customWidth="1"/>
    <col min="7946" max="8190" width="9.140625" style="2"/>
    <col min="8191" max="8191" width="5.5703125" style="2" customWidth="1"/>
    <col min="8192" max="8192" width="32.140625" style="2" customWidth="1"/>
    <col min="8193" max="8193" width="14.140625" style="2" customWidth="1"/>
    <col min="8194" max="8194" width="11.140625" style="2" customWidth="1"/>
    <col min="8195" max="8195" width="11.85546875" style="2" customWidth="1"/>
    <col min="8196" max="8196" width="10.28515625" style="2" bestFit="1" customWidth="1"/>
    <col min="8197" max="8197" width="11.5703125" style="2" customWidth="1"/>
    <col min="8198" max="8198" width="9.140625" style="2"/>
    <col min="8199" max="8199" width="10.85546875" style="2" customWidth="1"/>
    <col min="8200" max="8200" width="9.140625" style="2"/>
    <col min="8201" max="8201" width="10.7109375" style="2" bestFit="1" customWidth="1"/>
    <col min="8202" max="8446" width="9.140625" style="2"/>
    <col min="8447" max="8447" width="5.5703125" style="2" customWidth="1"/>
    <col min="8448" max="8448" width="32.140625" style="2" customWidth="1"/>
    <col min="8449" max="8449" width="14.140625" style="2" customWidth="1"/>
    <col min="8450" max="8450" width="11.140625" style="2" customWidth="1"/>
    <col min="8451" max="8451" width="11.85546875" style="2" customWidth="1"/>
    <col min="8452" max="8452" width="10.28515625" style="2" bestFit="1" customWidth="1"/>
    <col min="8453" max="8453" width="11.5703125" style="2" customWidth="1"/>
    <col min="8454" max="8454" width="9.140625" style="2"/>
    <col min="8455" max="8455" width="10.85546875" style="2" customWidth="1"/>
    <col min="8456" max="8456" width="9.140625" style="2"/>
    <col min="8457" max="8457" width="10.7109375" style="2" bestFit="1" customWidth="1"/>
    <col min="8458" max="8702" width="9.140625" style="2"/>
    <col min="8703" max="8703" width="5.5703125" style="2" customWidth="1"/>
    <col min="8704" max="8704" width="32.140625" style="2" customWidth="1"/>
    <col min="8705" max="8705" width="14.140625" style="2" customWidth="1"/>
    <col min="8706" max="8706" width="11.140625" style="2" customWidth="1"/>
    <col min="8707" max="8707" width="11.85546875" style="2" customWidth="1"/>
    <col min="8708" max="8708" width="10.28515625" style="2" bestFit="1" customWidth="1"/>
    <col min="8709" max="8709" width="11.5703125" style="2" customWidth="1"/>
    <col min="8710" max="8710" width="9.140625" style="2"/>
    <col min="8711" max="8711" width="10.85546875" style="2" customWidth="1"/>
    <col min="8712" max="8712" width="9.140625" style="2"/>
    <col min="8713" max="8713" width="10.7109375" style="2" bestFit="1" customWidth="1"/>
    <col min="8714" max="8958" width="9.140625" style="2"/>
    <col min="8959" max="8959" width="5.5703125" style="2" customWidth="1"/>
    <col min="8960" max="8960" width="32.140625" style="2" customWidth="1"/>
    <col min="8961" max="8961" width="14.140625" style="2" customWidth="1"/>
    <col min="8962" max="8962" width="11.140625" style="2" customWidth="1"/>
    <col min="8963" max="8963" width="11.85546875" style="2" customWidth="1"/>
    <col min="8964" max="8964" width="10.28515625" style="2" bestFit="1" customWidth="1"/>
    <col min="8965" max="8965" width="11.5703125" style="2" customWidth="1"/>
    <col min="8966" max="8966" width="9.140625" style="2"/>
    <col min="8967" max="8967" width="10.85546875" style="2" customWidth="1"/>
    <col min="8968" max="8968" width="9.140625" style="2"/>
    <col min="8969" max="8969" width="10.7109375" style="2" bestFit="1" customWidth="1"/>
    <col min="8970" max="9214" width="9.140625" style="2"/>
    <col min="9215" max="9215" width="5.5703125" style="2" customWidth="1"/>
    <col min="9216" max="9216" width="32.140625" style="2" customWidth="1"/>
    <col min="9217" max="9217" width="14.140625" style="2" customWidth="1"/>
    <col min="9218" max="9218" width="11.140625" style="2" customWidth="1"/>
    <col min="9219" max="9219" width="11.85546875" style="2" customWidth="1"/>
    <col min="9220" max="9220" width="10.28515625" style="2" bestFit="1" customWidth="1"/>
    <col min="9221" max="9221" width="11.5703125" style="2" customWidth="1"/>
    <col min="9222" max="9222" width="9.140625" style="2"/>
    <col min="9223" max="9223" width="10.85546875" style="2" customWidth="1"/>
    <col min="9224" max="9224" width="9.140625" style="2"/>
    <col min="9225" max="9225" width="10.7109375" style="2" bestFit="1" customWidth="1"/>
    <col min="9226" max="9470" width="9.140625" style="2"/>
    <col min="9471" max="9471" width="5.5703125" style="2" customWidth="1"/>
    <col min="9472" max="9472" width="32.140625" style="2" customWidth="1"/>
    <col min="9473" max="9473" width="14.140625" style="2" customWidth="1"/>
    <col min="9474" max="9474" width="11.140625" style="2" customWidth="1"/>
    <col min="9475" max="9475" width="11.85546875" style="2" customWidth="1"/>
    <col min="9476" max="9476" width="10.28515625" style="2" bestFit="1" customWidth="1"/>
    <col min="9477" max="9477" width="11.5703125" style="2" customWidth="1"/>
    <col min="9478" max="9478" width="9.140625" style="2"/>
    <col min="9479" max="9479" width="10.85546875" style="2" customWidth="1"/>
    <col min="9480" max="9480" width="9.140625" style="2"/>
    <col min="9481" max="9481" width="10.7109375" style="2" bestFit="1" customWidth="1"/>
    <col min="9482" max="9726" width="9.140625" style="2"/>
    <col min="9727" max="9727" width="5.5703125" style="2" customWidth="1"/>
    <col min="9728" max="9728" width="32.140625" style="2" customWidth="1"/>
    <col min="9729" max="9729" width="14.140625" style="2" customWidth="1"/>
    <col min="9730" max="9730" width="11.140625" style="2" customWidth="1"/>
    <col min="9731" max="9731" width="11.85546875" style="2" customWidth="1"/>
    <col min="9732" max="9732" width="10.28515625" style="2" bestFit="1" customWidth="1"/>
    <col min="9733" max="9733" width="11.5703125" style="2" customWidth="1"/>
    <col min="9734" max="9734" width="9.140625" style="2"/>
    <col min="9735" max="9735" width="10.85546875" style="2" customWidth="1"/>
    <col min="9736" max="9736" width="9.140625" style="2"/>
    <col min="9737" max="9737" width="10.7109375" style="2" bestFit="1" customWidth="1"/>
    <col min="9738" max="9982" width="9.140625" style="2"/>
    <col min="9983" max="9983" width="5.5703125" style="2" customWidth="1"/>
    <col min="9984" max="9984" width="32.140625" style="2" customWidth="1"/>
    <col min="9985" max="9985" width="14.140625" style="2" customWidth="1"/>
    <col min="9986" max="9986" width="11.140625" style="2" customWidth="1"/>
    <col min="9987" max="9987" width="11.85546875" style="2" customWidth="1"/>
    <col min="9988" max="9988" width="10.28515625" style="2" bestFit="1" customWidth="1"/>
    <col min="9989" max="9989" width="11.5703125" style="2" customWidth="1"/>
    <col min="9990" max="9990" width="9.140625" style="2"/>
    <col min="9991" max="9991" width="10.85546875" style="2" customWidth="1"/>
    <col min="9992" max="9992" width="9.140625" style="2"/>
    <col min="9993" max="9993" width="10.7109375" style="2" bestFit="1" customWidth="1"/>
    <col min="9994" max="10238" width="9.140625" style="2"/>
    <col min="10239" max="10239" width="5.5703125" style="2" customWidth="1"/>
    <col min="10240" max="10240" width="32.140625" style="2" customWidth="1"/>
    <col min="10241" max="10241" width="14.140625" style="2" customWidth="1"/>
    <col min="10242" max="10242" width="11.140625" style="2" customWidth="1"/>
    <col min="10243" max="10243" width="11.85546875" style="2" customWidth="1"/>
    <col min="10244" max="10244" width="10.28515625" style="2" bestFit="1" customWidth="1"/>
    <col min="10245" max="10245" width="11.5703125" style="2" customWidth="1"/>
    <col min="10246" max="10246" width="9.140625" style="2"/>
    <col min="10247" max="10247" width="10.85546875" style="2" customWidth="1"/>
    <col min="10248" max="10248" width="9.140625" style="2"/>
    <col min="10249" max="10249" width="10.7109375" style="2" bestFit="1" customWidth="1"/>
    <col min="10250" max="10494" width="9.140625" style="2"/>
    <col min="10495" max="10495" width="5.5703125" style="2" customWidth="1"/>
    <col min="10496" max="10496" width="32.140625" style="2" customWidth="1"/>
    <col min="10497" max="10497" width="14.140625" style="2" customWidth="1"/>
    <col min="10498" max="10498" width="11.140625" style="2" customWidth="1"/>
    <col min="10499" max="10499" width="11.85546875" style="2" customWidth="1"/>
    <col min="10500" max="10500" width="10.28515625" style="2" bestFit="1" customWidth="1"/>
    <col min="10501" max="10501" width="11.5703125" style="2" customWidth="1"/>
    <col min="10502" max="10502" width="9.140625" style="2"/>
    <col min="10503" max="10503" width="10.85546875" style="2" customWidth="1"/>
    <col min="10504" max="10504" width="9.140625" style="2"/>
    <col min="10505" max="10505" width="10.7109375" style="2" bestFit="1" customWidth="1"/>
    <col min="10506" max="10750" width="9.140625" style="2"/>
    <col min="10751" max="10751" width="5.5703125" style="2" customWidth="1"/>
    <col min="10752" max="10752" width="32.140625" style="2" customWidth="1"/>
    <col min="10753" max="10753" width="14.140625" style="2" customWidth="1"/>
    <col min="10754" max="10754" width="11.140625" style="2" customWidth="1"/>
    <col min="10755" max="10755" width="11.85546875" style="2" customWidth="1"/>
    <col min="10756" max="10756" width="10.28515625" style="2" bestFit="1" customWidth="1"/>
    <col min="10757" max="10757" width="11.5703125" style="2" customWidth="1"/>
    <col min="10758" max="10758" width="9.140625" style="2"/>
    <col min="10759" max="10759" width="10.85546875" style="2" customWidth="1"/>
    <col min="10760" max="10760" width="9.140625" style="2"/>
    <col min="10761" max="10761" width="10.7109375" style="2" bestFit="1" customWidth="1"/>
    <col min="10762" max="11006" width="9.140625" style="2"/>
    <col min="11007" max="11007" width="5.5703125" style="2" customWidth="1"/>
    <col min="11008" max="11008" width="32.140625" style="2" customWidth="1"/>
    <col min="11009" max="11009" width="14.140625" style="2" customWidth="1"/>
    <col min="11010" max="11010" width="11.140625" style="2" customWidth="1"/>
    <col min="11011" max="11011" width="11.85546875" style="2" customWidth="1"/>
    <col min="11012" max="11012" width="10.28515625" style="2" bestFit="1" customWidth="1"/>
    <col min="11013" max="11013" width="11.5703125" style="2" customWidth="1"/>
    <col min="11014" max="11014" width="9.140625" style="2"/>
    <col min="11015" max="11015" width="10.85546875" style="2" customWidth="1"/>
    <col min="11016" max="11016" width="9.140625" style="2"/>
    <col min="11017" max="11017" width="10.7109375" style="2" bestFit="1" customWidth="1"/>
    <col min="11018" max="11262" width="9.140625" style="2"/>
    <col min="11263" max="11263" width="5.5703125" style="2" customWidth="1"/>
    <col min="11264" max="11264" width="32.140625" style="2" customWidth="1"/>
    <col min="11265" max="11265" width="14.140625" style="2" customWidth="1"/>
    <col min="11266" max="11266" width="11.140625" style="2" customWidth="1"/>
    <col min="11267" max="11267" width="11.85546875" style="2" customWidth="1"/>
    <col min="11268" max="11268" width="10.28515625" style="2" bestFit="1" customWidth="1"/>
    <col min="11269" max="11269" width="11.5703125" style="2" customWidth="1"/>
    <col min="11270" max="11270" width="9.140625" style="2"/>
    <col min="11271" max="11271" width="10.85546875" style="2" customWidth="1"/>
    <col min="11272" max="11272" width="9.140625" style="2"/>
    <col min="11273" max="11273" width="10.7109375" style="2" bestFit="1" customWidth="1"/>
    <col min="11274" max="11518" width="9.140625" style="2"/>
    <col min="11519" max="11519" width="5.5703125" style="2" customWidth="1"/>
    <col min="11520" max="11520" width="32.140625" style="2" customWidth="1"/>
    <col min="11521" max="11521" width="14.140625" style="2" customWidth="1"/>
    <col min="11522" max="11522" width="11.140625" style="2" customWidth="1"/>
    <col min="11523" max="11523" width="11.85546875" style="2" customWidth="1"/>
    <col min="11524" max="11524" width="10.28515625" style="2" bestFit="1" customWidth="1"/>
    <col min="11525" max="11525" width="11.5703125" style="2" customWidth="1"/>
    <col min="11526" max="11526" width="9.140625" style="2"/>
    <col min="11527" max="11527" width="10.85546875" style="2" customWidth="1"/>
    <col min="11528" max="11528" width="9.140625" style="2"/>
    <col min="11529" max="11529" width="10.7109375" style="2" bestFit="1" customWidth="1"/>
    <col min="11530" max="11774" width="9.140625" style="2"/>
    <col min="11775" max="11775" width="5.5703125" style="2" customWidth="1"/>
    <col min="11776" max="11776" width="32.140625" style="2" customWidth="1"/>
    <col min="11777" max="11777" width="14.140625" style="2" customWidth="1"/>
    <col min="11778" max="11778" width="11.140625" style="2" customWidth="1"/>
    <col min="11779" max="11779" width="11.85546875" style="2" customWidth="1"/>
    <col min="11780" max="11780" width="10.28515625" style="2" bestFit="1" customWidth="1"/>
    <col min="11781" max="11781" width="11.5703125" style="2" customWidth="1"/>
    <col min="11782" max="11782" width="9.140625" style="2"/>
    <col min="11783" max="11783" width="10.85546875" style="2" customWidth="1"/>
    <col min="11784" max="11784" width="9.140625" style="2"/>
    <col min="11785" max="11785" width="10.7109375" style="2" bestFit="1" customWidth="1"/>
    <col min="11786" max="12030" width="9.140625" style="2"/>
    <col min="12031" max="12031" width="5.5703125" style="2" customWidth="1"/>
    <col min="12032" max="12032" width="32.140625" style="2" customWidth="1"/>
    <col min="12033" max="12033" width="14.140625" style="2" customWidth="1"/>
    <col min="12034" max="12034" width="11.140625" style="2" customWidth="1"/>
    <col min="12035" max="12035" width="11.85546875" style="2" customWidth="1"/>
    <col min="12036" max="12036" width="10.28515625" style="2" bestFit="1" customWidth="1"/>
    <col min="12037" max="12037" width="11.5703125" style="2" customWidth="1"/>
    <col min="12038" max="12038" width="9.140625" style="2"/>
    <col min="12039" max="12039" width="10.85546875" style="2" customWidth="1"/>
    <col min="12040" max="12040" width="9.140625" style="2"/>
    <col min="12041" max="12041" width="10.7109375" style="2" bestFit="1" customWidth="1"/>
    <col min="12042" max="12286" width="9.140625" style="2"/>
    <col min="12287" max="12287" width="5.5703125" style="2" customWidth="1"/>
    <col min="12288" max="12288" width="32.140625" style="2" customWidth="1"/>
    <col min="12289" max="12289" width="14.140625" style="2" customWidth="1"/>
    <col min="12290" max="12290" width="11.140625" style="2" customWidth="1"/>
    <col min="12291" max="12291" width="11.85546875" style="2" customWidth="1"/>
    <col min="12292" max="12292" width="10.28515625" style="2" bestFit="1" customWidth="1"/>
    <col min="12293" max="12293" width="11.5703125" style="2" customWidth="1"/>
    <col min="12294" max="12294" width="9.140625" style="2"/>
    <col min="12295" max="12295" width="10.85546875" style="2" customWidth="1"/>
    <col min="12296" max="12296" width="9.140625" style="2"/>
    <col min="12297" max="12297" width="10.7109375" style="2" bestFit="1" customWidth="1"/>
    <col min="12298" max="12542" width="9.140625" style="2"/>
    <col min="12543" max="12543" width="5.5703125" style="2" customWidth="1"/>
    <col min="12544" max="12544" width="32.140625" style="2" customWidth="1"/>
    <col min="12545" max="12545" width="14.140625" style="2" customWidth="1"/>
    <col min="12546" max="12546" width="11.140625" style="2" customWidth="1"/>
    <col min="12547" max="12547" width="11.85546875" style="2" customWidth="1"/>
    <col min="12548" max="12548" width="10.28515625" style="2" bestFit="1" customWidth="1"/>
    <col min="12549" max="12549" width="11.5703125" style="2" customWidth="1"/>
    <col min="12550" max="12550" width="9.140625" style="2"/>
    <col min="12551" max="12551" width="10.85546875" style="2" customWidth="1"/>
    <col min="12552" max="12552" width="9.140625" style="2"/>
    <col min="12553" max="12553" width="10.7109375" style="2" bestFit="1" customWidth="1"/>
    <col min="12554" max="12798" width="9.140625" style="2"/>
    <col min="12799" max="12799" width="5.5703125" style="2" customWidth="1"/>
    <col min="12800" max="12800" width="32.140625" style="2" customWidth="1"/>
    <col min="12801" max="12801" width="14.140625" style="2" customWidth="1"/>
    <col min="12802" max="12802" width="11.140625" style="2" customWidth="1"/>
    <col min="12803" max="12803" width="11.85546875" style="2" customWidth="1"/>
    <col min="12804" max="12804" width="10.28515625" style="2" bestFit="1" customWidth="1"/>
    <col min="12805" max="12805" width="11.5703125" style="2" customWidth="1"/>
    <col min="12806" max="12806" width="9.140625" style="2"/>
    <col min="12807" max="12807" width="10.85546875" style="2" customWidth="1"/>
    <col min="12808" max="12808" width="9.140625" style="2"/>
    <col min="12809" max="12809" width="10.7109375" style="2" bestFit="1" customWidth="1"/>
    <col min="12810" max="13054" width="9.140625" style="2"/>
    <col min="13055" max="13055" width="5.5703125" style="2" customWidth="1"/>
    <col min="13056" max="13056" width="32.140625" style="2" customWidth="1"/>
    <col min="13057" max="13057" width="14.140625" style="2" customWidth="1"/>
    <col min="13058" max="13058" width="11.140625" style="2" customWidth="1"/>
    <col min="13059" max="13059" width="11.85546875" style="2" customWidth="1"/>
    <col min="13060" max="13060" width="10.28515625" style="2" bestFit="1" customWidth="1"/>
    <col min="13061" max="13061" width="11.5703125" style="2" customWidth="1"/>
    <col min="13062" max="13062" width="9.140625" style="2"/>
    <col min="13063" max="13063" width="10.85546875" style="2" customWidth="1"/>
    <col min="13064" max="13064" width="9.140625" style="2"/>
    <col min="13065" max="13065" width="10.7109375" style="2" bestFit="1" customWidth="1"/>
    <col min="13066" max="13310" width="9.140625" style="2"/>
    <col min="13311" max="13311" width="5.5703125" style="2" customWidth="1"/>
    <col min="13312" max="13312" width="32.140625" style="2" customWidth="1"/>
    <col min="13313" max="13313" width="14.140625" style="2" customWidth="1"/>
    <col min="13314" max="13314" width="11.140625" style="2" customWidth="1"/>
    <col min="13315" max="13315" width="11.85546875" style="2" customWidth="1"/>
    <col min="13316" max="13316" width="10.28515625" style="2" bestFit="1" customWidth="1"/>
    <col min="13317" max="13317" width="11.5703125" style="2" customWidth="1"/>
    <col min="13318" max="13318" width="9.140625" style="2"/>
    <col min="13319" max="13319" width="10.85546875" style="2" customWidth="1"/>
    <col min="13320" max="13320" width="9.140625" style="2"/>
    <col min="13321" max="13321" width="10.7109375" style="2" bestFit="1" customWidth="1"/>
    <col min="13322" max="13566" width="9.140625" style="2"/>
    <col min="13567" max="13567" width="5.5703125" style="2" customWidth="1"/>
    <col min="13568" max="13568" width="32.140625" style="2" customWidth="1"/>
    <col min="13569" max="13569" width="14.140625" style="2" customWidth="1"/>
    <col min="13570" max="13570" width="11.140625" style="2" customWidth="1"/>
    <col min="13571" max="13571" width="11.85546875" style="2" customWidth="1"/>
    <col min="13572" max="13572" width="10.28515625" style="2" bestFit="1" customWidth="1"/>
    <col min="13573" max="13573" width="11.5703125" style="2" customWidth="1"/>
    <col min="13574" max="13574" width="9.140625" style="2"/>
    <col min="13575" max="13575" width="10.85546875" style="2" customWidth="1"/>
    <col min="13576" max="13576" width="9.140625" style="2"/>
    <col min="13577" max="13577" width="10.7109375" style="2" bestFit="1" customWidth="1"/>
    <col min="13578" max="13822" width="9.140625" style="2"/>
    <col min="13823" max="13823" width="5.5703125" style="2" customWidth="1"/>
    <col min="13824" max="13824" width="32.140625" style="2" customWidth="1"/>
    <col min="13825" max="13825" width="14.140625" style="2" customWidth="1"/>
    <col min="13826" max="13826" width="11.140625" style="2" customWidth="1"/>
    <col min="13827" max="13827" width="11.85546875" style="2" customWidth="1"/>
    <col min="13828" max="13828" width="10.28515625" style="2" bestFit="1" customWidth="1"/>
    <col min="13829" max="13829" width="11.5703125" style="2" customWidth="1"/>
    <col min="13830" max="13830" width="9.140625" style="2"/>
    <col min="13831" max="13831" width="10.85546875" style="2" customWidth="1"/>
    <col min="13832" max="13832" width="9.140625" style="2"/>
    <col min="13833" max="13833" width="10.7109375" style="2" bestFit="1" customWidth="1"/>
    <col min="13834" max="14078" width="9.140625" style="2"/>
    <col min="14079" max="14079" width="5.5703125" style="2" customWidth="1"/>
    <col min="14080" max="14080" width="32.140625" style="2" customWidth="1"/>
    <col min="14081" max="14081" width="14.140625" style="2" customWidth="1"/>
    <col min="14082" max="14082" width="11.140625" style="2" customWidth="1"/>
    <col min="14083" max="14083" width="11.85546875" style="2" customWidth="1"/>
    <col min="14084" max="14084" width="10.28515625" style="2" bestFit="1" customWidth="1"/>
    <col min="14085" max="14085" width="11.5703125" style="2" customWidth="1"/>
    <col min="14086" max="14086" width="9.140625" style="2"/>
    <col min="14087" max="14087" width="10.85546875" style="2" customWidth="1"/>
    <col min="14088" max="14088" width="9.140625" style="2"/>
    <col min="14089" max="14089" width="10.7109375" style="2" bestFit="1" customWidth="1"/>
    <col min="14090" max="14334" width="9.140625" style="2"/>
    <col min="14335" max="14335" width="5.5703125" style="2" customWidth="1"/>
    <col min="14336" max="14336" width="32.140625" style="2" customWidth="1"/>
    <col min="14337" max="14337" width="14.140625" style="2" customWidth="1"/>
    <col min="14338" max="14338" width="11.140625" style="2" customWidth="1"/>
    <col min="14339" max="14339" width="11.85546875" style="2" customWidth="1"/>
    <col min="14340" max="14340" width="10.28515625" style="2" bestFit="1" customWidth="1"/>
    <col min="14341" max="14341" width="11.5703125" style="2" customWidth="1"/>
    <col min="14342" max="14342" width="9.140625" style="2"/>
    <col min="14343" max="14343" width="10.85546875" style="2" customWidth="1"/>
    <col min="14344" max="14344" width="9.140625" style="2"/>
    <col min="14345" max="14345" width="10.7109375" style="2" bestFit="1" customWidth="1"/>
    <col min="14346" max="14590" width="9.140625" style="2"/>
    <col min="14591" max="14591" width="5.5703125" style="2" customWidth="1"/>
    <col min="14592" max="14592" width="32.140625" style="2" customWidth="1"/>
    <col min="14593" max="14593" width="14.140625" style="2" customWidth="1"/>
    <col min="14594" max="14594" width="11.140625" style="2" customWidth="1"/>
    <col min="14595" max="14595" width="11.85546875" style="2" customWidth="1"/>
    <col min="14596" max="14596" width="10.28515625" style="2" bestFit="1" customWidth="1"/>
    <col min="14597" max="14597" width="11.5703125" style="2" customWidth="1"/>
    <col min="14598" max="14598" width="9.140625" style="2"/>
    <col min="14599" max="14599" width="10.85546875" style="2" customWidth="1"/>
    <col min="14600" max="14600" width="9.140625" style="2"/>
    <col min="14601" max="14601" width="10.7109375" style="2" bestFit="1" customWidth="1"/>
    <col min="14602" max="14846" width="9.140625" style="2"/>
    <col min="14847" max="14847" width="5.5703125" style="2" customWidth="1"/>
    <col min="14848" max="14848" width="32.140625" style="2" customWidth="1"/>
    <col min="14849" max="14849" width="14.140625" style="2" customWidth="1"/>
    <col min="14850" max="14850" width="11.140625" style="2" customWidth="1"/>
    <col min="14851" max="14851" width="11.85546875" style="2" customWidth="1"/>
    <col min="14852" max="14852" width="10.28515625" style="2" bestFit="1" customWidth="1"/>
    <col min="14853" max="14853" width="11.5703125" style="2" customWidth="1"/>
    <col min="14854" max="14854" width="9.140625" style="2"/>
    <col min="14855" max="14855" width="10.85546875" style="2" customWidth="1"/>
    <col min="14856" max="14856" width="9.140625" style="2"/>
    <col min="14857" max="14857" width="10.7109375" style="2" bestFit="1" customWidth="1"/>
    <col min="14858" max="15102" width="9.140625" style="2"/>
    <col min="15103" max="15103" width="5.5703125" style="2" customWidth="1"/>
    <col min="15104" max="15104" width="32.140625" style="2" customWidth="1"/>
    <col min="15105" max="15105" width="14.140625" style="2" customWidth="1"/>
    <col min="15106" max="15106" width="11.140625" style="2" customWidth="1"/>
    <col min="15107" max="15107" width="11.85546875" style="2" customWidth="1"/>
    <col min="15108" max="15108" width="10.28515625" style="2" bestFit="1" customWidth="1"/>
    <col min="15109" max="15109" width="11.5703125" style="2" customWidth="1"/>
    <col min="15110" max="15110" width="9.140625" style="2"/>
    <col min="15111" max="15111" width="10.85546875" style="2" customWidth="1"/>
    <col min="15112" max="15112" width="9.140625" style="2"/>
    <col min="15113" max="15113" width="10.7109375" style="2" bestFit="1" customWidth="1"/>
    <col min="15114" max="15358" width="9.140625" style="2"/>
    <col min="15359" max="15359" width="5.5703125" style="2" customWidth="1"/>
    <col min="15360" max="15360" width="32.140625" style="2" customWidth="1"/>
    <col min="15361" max="15361" width="14.140625" style="2" customWidth="1"/>
    <col min="15362" max="15362" width="11.140625" style="2" customWidth="1"/>
    <col min="15363" max="15363" width="11.85546875" style="2" customWidth="1"/>
    <col min="15364" max="15364" width="10.28515625" style="2" bestFit="1" customWidth="1"/>
    <col min="15365" max="15365" width="11.5703125" style="2" customWidth="1"/>
    <col min="15366" max="15366" width="9.140625" style="2"/>
    <col min="15367" max="15367" width="10.85546875" style="2" customWidth="1"/>
    <col min="15368" max="15368" width="9.140625" style="2"/>
    <col min="15369" max="15369" width="10.7109375" style="2" bestFit="1" customWidth="1"/>
    <col min="15370" max="15614" width="9.140625" style="2"/>
    <col min="15615" max="15615" width="5.5703125" style="2" customWidth="1"/>
    <col min="15616" max="15616" width="32.140625" style="2" customWidth="1"/>
    <col min="15617" max="15617" width="14.140625" style="2" customWidth="1"/>
    <col min="15618" max="15618" width="11.140625" style="2" customWidth="1"/>
    <col min="15619" max="15619" width="11.85546875" style="2" customWidth="1"/>
    <col min="15620" max="15620" width="10.28515625" style="2" bestFit="1" customWidth="1"/>
    <col min="15621" max="15621" width="11.5703125" style="2" customWidth="1"/>
    <col min="15622" max="15622" width="9.140625" style="2"/>
    <col min="15623" max="15623" width="10.85546875" style="2" customWidth="1"/>
    <col min="15624" max="15624" width="9.140625" style="2"/>
    <col min="15625" max="15625" width="10.7109375" style="2" bestFit="1" customWidth="1"/>
    <col min="15626" max="15870" width="9.140625" style="2"/>
    <col min="15871" max="15871" width="5.5703125" style="2" customWidth="1"/>
    <col min="15872" max="15872" width="32.140625" style="2" customWidth="1"/>
    <col min="15873" max="15873" width="14.140625" style="2" customWidth="1"/>
    <col min="15874" max="15874" width="11.140625" style="2" customWidth="1"/>
    <col min="15875" max="15875" width="11.85546875" style="2" customWidth="1"/>
    <col min="15876" max="15876" width="10.28515625" style="2" bestFit="1" customWidth="1"/>
    <col min="15877" max="15877" width="11.5703125" style="2" customWidth="1"/>
    <col min="15878" max="15878" width="9.140625" style="2"/>
    <col min="15879" max="15879" width="10.85546875" style="2" customWidth="1"/>
    <col min="15880" max="15880" width="9.140625" style="2"/>
    <col min="15881" max="15881" width="10.7109375" style="2" bestFit="1" customWidth="1"/>
    <col min="15882" max="16126" width="9.140625" style="2"/>
    <col min="16127" max="16127" width="5.5703125" style="2" customWidth="1"/>
    <col min="16128" max="16128" width="32.140625" style="2" customWidth="1"/>
    <col min="16129" max="16129" width="14.140625" style="2" customWidth="1"/>
    <col min="16130" max="16130" width="11.140625" style="2" customWidth="1"/>
    <col min="16131" max="16131" width="11.85546875" style="2" customWidth="1"/>
    <col min="16132" max="16132" width="10.28515625" style="2" bestFit="1" customWidth="1"/>
    <col min="16133" max="16133" width="11.5703125" style="2" customWidth="1"/>
    <col min="16134" max="16134" width="9.140625" style="2"/>
    <col min="16135" max="16135" width="10.85546875" style="2" customWidth="1"/>
    <col min="16136" max="16136" width="9.140625" style="2"/>
    <col min="16137" max="16137" width="10.7109375" style="2" bestFit="1" customWidth="1"/>
    <col min="16138" max="16384" width="9.140625" style="2"/>
  </cols>
  <sheetData>
    <row r="1" spans="1:13" ht="12.75" x14ac:dyDescent="0.25">
      <c r="A1" s="247" t="s">
        <v>148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"/>
    </row>
    <row r="2" spans="1:13" s="1" customFormat="1" ht="12.75" x14ac:dyDescent="0.25">
      <c r="A2" s="2"/>
      <c r="B2" s="248" t="s">
        <v>146</v>
      </c>
      <c r="C2" s="249"/>
      <c r="D2" s="249"/>
      <c r="E2" s="249"/>
      <c r="F2" s="249"/>
      <c r="G2" s="249"/>
      <c r="H2" s="249"/>
      <c r="I2" s="249"/>
      <c r="J2" s="249"/>
      <c r="K2" s="249"/>
      <c r="L2" s="24"/>
    </row>
    <row r="3" spans="1:13" ht="12.75" x14ac:dyDescent="0.25">
      <c r="A3" s="1"/>
      <c r="B3" s="250"/>
      <c r="C3" s="250"/>
      <c r="D3" s="250"/>
      <c r="E3" s="250"/>
      <c r="F3" s="250"/>
      <c r="G3" s="1"/>
      <c r="H3" s="1"/>
      <c r="I3" s="25"/>
      <c r="L3" s="24"/>
    </row>
    <row r="4" spans="1:13" ht="12.75" x14ac:dyDescent="0.25">
      <c r="A4" s="26" t="s">
        <v>91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</row>
    <row r="5" spans="1:13" ht="12.75" x14ac:dyDescent="0.25">
      <c r="A5" s="27"/>
      <c r="B5" s="28"/>
      <c r="C5" s="27"/>
      <c r="D5" s="29"/>
      <c r="E5" s="251" t="s">
        <v>90</v>
      </c>
      <c r="F5" s="251"/>
      <c r="G5" s="251"/>
      <c r="H5" s="251"/>
      <c r="I5" s="30">
        <f>K59</f>
        <v>0</v>
      </c>
      <c r="J5" s="31" t="s">
        <v>109</v>
      </c>
      <c r="K5" s="27"/>
      <c r="L5" s="24"/>
    </row>
    <row r="6" spans="1:13" ht="12.75" x14ac:dyDescent="0.25">
      <c r="A6" s="32"/>
      <c r="B6" s="33" t="s">
        <v>66</v>
      </c>
      <c r="C6" s="34"/>
      <c r="D6" s="35"/>
      <c r="E6" s="252" t="s">
        <v>67</v>
      </c>
      <c r="F6" s="253"/>
      <c r="G6" s="253"/>
      <c r="H6" s="253"/>
      <c r="I6" s="253"/>
      <c r="J6" s="254"/>
      <c r="K6" s="36" t="s">
        <v>54</v>
      </c>
      <c r="L6" s="24"/>
    </row>
    <row r="7" spans="1:13" ht="30" x14ac:dyDescent="0.25">
      <c r="A7" s="37" t="s">
        <v>0</v>
      </c>
      <c r="B7" s="38" t="s">
        <v>68</v>
      </c>
      <c r="C7" s="38" t="s">
        <v>69</v>
      </c>
      <c r="D7" s="38" t="s">
        <v>70</v>
      </c>
      <c r="E7" s="245" t="s">
        <v>102</v>
      </c>
      <c r="F7" s="246"/>
      <c r="G7" s="245" t="s">
        <v>94</v>
      </c>
      <c r="H7" s="246"/>
      <c r="I7" s="245" t="s">
        <v>95</v>
      </c>
      <c r="J7" s="246"/>
      <c r="K7" s="36"/>
      <c r="L7" s="24"/>
    </row>
    <row r="8" spans="1:13" x14ac:dyDescent="0.25">
      <c r="A8" s="39"/>
      <c r="B8" s="40"/>
      <c r="C8" s="41"/>
      <c r="D8" s="41"/>
      <c r="E8" s="42" t="s">
        <v>71</v>
      </c>
      <c r="F8" s="42" t="s">
        <v>72</v>
      </c>
      <c r="G8" s="42" t="s">
        <v>71</v>
      </c>
      <c r="H8" s="42" t="s">
        <v>72</v>
      </c>
      <c r="I8" s="42" t="s">
        <v>71</v>
      </c>
      <c r="J8" s="42" t="s">
        <v>72</v>
      </c>
      <c r="K8" s="36"/>
      <c r="L8" s="24"/>
    </row>
    <row r="9" spans="1:13" x14ac:dyDescent="0.25">
      <c r="A9" s="43"/>
      <c r="B9" s="44">
        <v>2</v>
      </c>
      <c r="C9" s="43">
        <v>3</v>
      </c>
      <c r="D9" s="43">
        <v>4</v>
      </c>
      <c r="E9" s="42">
        <v>5</v>
      </c>
      <c r="F9" s="42" t="s">
        <v>1</v>
      </c>
      <c r="G9" s="42">
        <v>7</v>
      </c>
      <c r="H9" s="42" t="s">
        <v>2</v>
      </c>
      <c r="I9" s="42">
        <v>9</v>
      </c>
      <c r="J9" s="42" t="s">
        <v>3</v>
      </c>
      <c r="K9" s="42" t="s">
        <v>4</v>
      </c>
      <c r="L9" s="45"/>
    </row>
    <row r="10" spans="1:13" ht="12.75" x14ac:dyDescent="0.25">
      <c r="A10" s="46"/>
      <c r="B10" s="47" t="s">
        <v>17</v>
      </c>
      <c r="C10" s="48"/>
      <c r="D10" s="49"/>
      <c r="E10" s="48"/>
      <c r="F10" s="46"/>
      <c r="G10" s="46"/>
      <c r="H10" s="50"/>
      <c r="I10" s="46"/>
      <c r="J10" s="50"/>
      <c r="K10" s="51"/>
      <c r="L10" s="24"/>
    </row>
    <row r="11" spans="1:13" s="1" customFormat="1" ht="51" x14ac:dyDescent="0.25">
      <c r="A11" s="52">
        <v>1</v>
      </c>
      <c r="B11" s="140" t="s">
        <v>111</v>
      </c>
      <c r="C11" s="52" t="s">
        <v>15</v>
      </c>
      <c r="D11" s="53">
        <v>12.5</v>
      </c>
      <c r="E11" s="63">
        <v>0</v>
      </c>
      <c r="F11" s="111">
        <f t="shared" ref="F11:F13" si="0">E11*D11</f>
        <v>0</v>
      </c>
      <c r="G11" s="63">
        <v>0</v>
      </c>
      <c r="H11" s="111">
        <f t="shared" ref="H11:H13" si="1">G11*D11</f>
        <v>0</v>
      </c>
      <c r="I11" s="63">
        <v>0</v>
      </c>
      <c r="J11" s="186">
        <f t="shared" ref="J11:J13" si="2">I11*D11</f>
        <v>0</v>
      </c>
      <c r="K11" s="111">
        <f t="shared" ref="K11:K13" si="3">F11+H11+J11</f>
        <v>0</v>
      </c>
      <c r="L11" s="24"/>
    </row>
    <row r="12" spans="1:13" ht="25.5" x14ac:dyDescent="0.25">
      <c r="A12" s="52">
        <v>2</v>
      </c>
      <c r="B12" s="141" t="s">
        <v>124</v>
      </c>
      <c r="C12" s="52" t="s">
        <v>15</v>
      </c>
      <c r="D12" s="53">
        <v>176</v>
      </c>
      <c r="E12" s="63">
        <v>0</v>
      </c>
      <c r="F12" s="111">
        <f t="shared" si="0"/>
        <v>0</v>
      </c>
      <c r="G12" s="63">
        <v>0</v>
      </c>
      <c r="H12" s="111">
        <f t="shared" si="1"/>
        <v>0</v>
      </c>
      <c r="I12" s="63">
        <v>0</v>
      </c>
      <c r="J12" s="186">
        <f t="shared" si="2"/>
        <v>0</v>
      </c>
      <c r="K12" s="111">
        <f t="shared" si="3"/>
        <v>0</v>
      </c>
      <c r="L12" s="1"/>
      <c r="M12" s="1"/>
    </row>
    <row r="13" spans="1:13" ht="25.5" x14ac:dyDescent="0.25">
      <c r="A13" s="52">
        <v>3</v>
      </c>
      <c r="B13" s="141" t="s">
        <v>122</v>
      </c>
      <c r="C13" s="52" t="s">
        <v>15</v>
      </c>
      <c r="D13" s="53">
        <v>176</v>
      </c>
      <c r="E13" s="63">
        <v>0</v>
      </c>
      <c r="F13" s="111">
        <f t="shared" si="0"/>
        <v>0</v>
      </c>
      <c r="G13" s="63">
        <v>0</v>
      </c>
      <c r="H13" s="111">
        <f t="shared" si="1"/>
        <v>0</v>
      </c>
      <c r="I13" s="63">
        <v>0</v>
      </c>
      <c r="J13" s="186">
        <f t="shared" si="2"/>
        <v>0</v>
      </c>
      <c r="K13" s="111">
        <f t="shared" si="3"/>
        <v>0</v>
      </c>
      <c r="L13" s="1"/>
      <c r="M13" s="1"/>
    </row>
    <row r="14" spans="1:13" s="1" customFormat="1" ht="25.5" x14ac:dyDescent="0.25">
      <c r="A14" s="52">
        <v>4</v>
      </c>
      <c r="B14" s="140" t="s">
        <v>16</v>
      </c>
      <c r="C14" s="52" t="s">
        <v>18</v>
      </c>
      <c r="D14" s="53">
        <v>45</v>
      </c>
      <c r="E14" s="63">
        <v>0</v>
      </c>
      <c r="F14" s="111">
        <f t="shared" ref="F14:F15" si="4">E14*D14</f>
        <v>0</v>
      </c>
      <c r="G14" s="63">
        <v>0</v>
      </c>
      <c r="H14" s="111">
        <f t="shared" ref="H14:H15" si="5">G14*D14</f>
        <v>0</v>
      </c>
      <c r="I14" s="63">
        <v>0</v>
      </c>
      <c r="J14" s="186">
        <f t="shared" ref="J14:J15" si="6">I14*D14</f>
        <v>0</v>
      </c>
      <c r="K14" s="111">
        <f>F14+H14+J14</f>
        <v>0</v>
      </c>
      <c r="L14" s="24"/>
    </row>
    <row r="15" spans="1:13" s="1" customFormat="1" ht="12.75" x14ac:dyDescent="0.25">
      <c r="A15" s="52">
        <v>5</v>
      </c>
      <c r="B15" s="140" t="s">
        <v>7</v>
      </c>
      <c r="C15" s="52" t="s">
        <v>18</v>
      </c>
      <c r="D15" s="53">
        <v>45</v>
      </c>
      <c r="E15" s="63">
        <v>0</v>
      </c>
      <c r="F15" s="111">
        <f t="shared" si="4"/>
        <v>0</v>
      </c>
      <c r="G15" s="63">
        <v>0</v>
      </c>
      <c r="H15" s="111">
        <f t="shared" si="5"/>
        <v>0</v>
      </c>
      <c r="I15" s="63">
        <v>0</v>
      </c>
      <c r="J15" s="186">
        <f t="shared" si="6"/>
        <v>0</v>
      </c>
      <c r="K15" s="111">
        <f t="shared" ref="K15" si="7">F15+H15+J15</f>
        <v>0</v>
      </c>
      <c r="L15" s="24"/>
    </row>
    <row r="16" spans="1:13" s="1" customFormat="1" ht="25.5" x14ac:dyDescent="0.25">
      <c r="A16" s="46"/>
      <c r="B16" s="56" t="s">
        <v>103</v>
      </c>
      <c r="C16" s="46"/>
      <c r="D16" s="57"/>
      <c r="E16" s="58"/>
      <c r="F16" s="59"/>
      <c r="G16" s="58"/>
      <c r="H16" s="59"/>
      <c r="I16" s="58"/>
      <c r="J16" s="60"/>
      <c r="K16" s="59"/>
      <c r="L16" s="24"/>
    </row>
    <row r="17" spans="1:13" s="1" customFormat="1" ht="12.75" x14ac:dyDescent="0.25">
      <c r="A17" s="52">
        <v>1</v>
      </c>
      <c r="B17" s="140" t="s">
        <v>104</v>
      </c>
      <c r="C17" s="52" t="s">
        <v>15</v>
      </c>
      <c r="D17" s="53">
        <v>296</v>
      </c>
      <c r="E17" s="63">
        <v>0</v>
      </c>
      <c r="F17" s="111">
        <f t="shared" ref="F17" si="8">E17*D17</f>
        <v>0</v>
      </c>
      <c r="G17" s="63">
        <v>0</v>
      </c>
      <c r="H17" s="111">
        <f t="shared" ref="H17" si="9">G17*D17</f>
        <v>0</v>
      </c>
      <c r="I17" s="63">
        <v>0</v>
      </c>
      <c r="J17" s="186">
        <f t="shared" ref="J17" si="10">I17*D17</f>
        <v>0</v>
      </c>
      <c r="K17" s="111">
        <f t="shared" ref="K17" si="11">F17+H17+J17</f>
        <v>0</v>
      </c>
      <c r="L17" s="24"/>
    </row>
    <row r="18" spans="1:13" s="1" customFormat="1" ht="25.5" x14ac:dyDescent="0.25">
      <c r="A18" s="52">
        <v>2</v>
      </c>
      <c r="B18" s="140" t="s">
        <v>120</v>
      </c>
      <c r="C18" s="52" t="s">
        <v>15</v>
      </c>
      <c r="D18" s="53">
        <v>27</v>
      </c>
      <c r="E18" s="63">
        <v>0</v>
      </c>
      <c r="F18" s="111">
        <f t="shared" ref="F18:F19" si="12">E18*D18</f>
        <v>0</v>
      </c>
      <c r="G18" s="63">
        <v>0</v>
      </c>
      <c r="H18" s="111">
        <f t="shared" ref="H18:H19" si="13">G18*D18</f>
        <v>0</v>
      </c>
      <c r="I18" s="63">
        <v>0</v>
      </c>
      <c r="J18" s="186">
        <f t="shared" ref="J18:J19" si="14">I18*D18</f>
        <v>0</v>
      </c>
      <c r="K18" s="111">
        <f t="shared" ref="K18:K19" si="15">F18+H18+J18</f>
        <v>0</v>
      </c>
      <c r="L18" s="24"/>
    </row>
    <row r="19" spans="1:13" s="1" customFormat="1" x14ac:dyDescent="0.25">
      <c r="A19" s="52">
        <v>3</v>
      </c>
      <c r="B19" s="140" t="s">
        <v>105</v>
      </c>
      <c r="C19" s="52" t="s">
        <v>15</v>
      </c>
      <c r="D19" s="53">
        <v>270</v>
      </c>
      <c r="E19" s="63">
        <v>0</v>
      </c>
      <c r="F19" s="111">
        <f t="shared" si="12"/>
        <v>0</v>
      </c>
      <c r="G19" s="63">
        <v>0</v>
      </c>
      <c r="H19" s="111">
        <f t="shared" si="13"/>
        <v>0</v>
      </c>
      <c r="I19" s="63">
        <v>0</v>
      </c>
      <c r="J19" s="186">
        <f t="shared" si="14"/>
        <v>0</v>
      </c>
      <c r="K19" s="111">
        <f t="shared" si="15"/>
        <v>0</v>
      </c>
      <c r="L19" s="62"/>
    </row>
    <row r="20" spans="1:13" s="1" customFormat="1" x14ac:dyDescent="0.25">
      <c r="A20" s="52">
        <v>4</v>
      </c>
      <c r="B20" s="140" t="s">
        <v>121</v>
      </c>
      <c r="C20" s="52" t="s">
        <v>15</v>
      </c>
      <c r="D20" s="53">
        <v>8</v>
      </c>
      <c r="E20" s="63">
        <v>0</v>
      </c>
      <c r="F20" s="111">
        <f t="shared" ref="F20:F21" si="16">E20*D20</f>
        <v>0</v>
      </c>
      <c r="G20" s="63">
        <v>0</v>
      </c>
      <c r="H20" s="111">
        <f t="shared" ref="H20:H21" si="17">G20*D20</f>
        <v>0</v>
      </c>
      <c r="I20" s="63">
        <v>0</v>
      </c>
      <c r="J20" s="186">
        <f t="shared" ref="J20:J21" si="18">I20*D20</f>
        <v>0</v>
      </c>
      <c r="K20" s="111">
        <f t="shared" ref="K20:K21" si="19">F20+H20+J20</f>
        <v>0</v>
      </c>
      <c r="L20" s="62"/>
    </row>
    <row r="21" spans="1:13" s="1" customFormat="1" ht="38.25" x14ac:dyDescent="0.25">
      <c r="A21" s="52">
        <v>5</v>
      </c>
      <c r="B21" s="140" t="s">
        <v>275</v>
      </c>
      <c r="C21" s="52" t="s">
        <v>15</v>
      </c>
      <c r="D21" s="53">
        <v>45</v>
      </c>
      <c r="E21" s="63">
        <v>0</v>
      </c>
      <c r="F21" s="111">
        <f t="shared" si="16"/>
        <v>0</v>
      </c>
      <c r="G21" s="63">
        <v>0</v>
      </c>
      <c r="H21" s="111">
        <f t="shared" si="17"/>
        <v>0</v>
      </c>
      <c r="I21" s="63">
        <v>0</v>
      </c>
      <c r="J21" s="186">
        <f t="shared" si="18"/>
        <v>0</v>
      </c>
      <c r="K21" s="111">
        <f t="shared" si="19"/>
        <v>0</v>
      </c>
      <c r="L21" s="62"/>
    </row>
    <row r="22" spans="1:13" s="1" customFormat="1" x14ac:dyDescent="0.25">
      <c r="A22" s="52">
        <v>6</v>
      </c>
      <c r="B22" s="140" t="s">
        <v>81</v>
      </c>
      <c r="C22" s="52" t="s">
        <v>20</v>
      </c>
      <c r="D22" s="53">
        <v>58</v>
      </c>
      <c r="E22" s="63">
        <v>0</v>
      </c>
      <c r="F22" s="111">
        <f>E22*D22</f>
        <v>0</v>
      </c>
      <c r="G22" s="63">
        <v>0</v>
      </c>
      <c r="H22" s="111">
        <f>G22*D22</f>
        <v>0</v>
      </c>
      <c r="I22" s="63">
        <v>0</v>
      </c>
      <c r="J22" s="186">
        <f>I22*D22</f>
        <v>0</v>
      </c>
      <c r="K22" s="111">
        <f t="shared" ref="K22:K25" si="20">F22+H22+J22</f>
        <v>0</v>
      </c>
      <c r="L22" s="62"/>
    </row>
    <row r="23" spans="1:13" s="1" customFormat="1" ht="25.5" x14ac:dyDescent="0.25">
      <c r="A23" s="52">
        <v>7</v>
      </c>
      <c r="B23" s="140" t="s">
        <v>183</v>
      </c>
      <c r="C23" s="52" t="s">
        <v>15</v>
      </c>
      <c r="D23" s="53">
        <v>792</v>
      </c>
      <c r="E23" s="63">
        <v>0</v>
      </c>
      <c r="F23" s="111">
        <f>E23*D23</f>
        <v>0</v>
      </c>
      <c r="G23" s="63">
        <v>0</v>
      </c>
      <c r="H23" s="111">
        <f>G23*D23</f>
        <v>0</v>
      </c>
      <c r="I23" s="63">
        <v>0</v>
      </c>
      <c r="J23" s="186">
        <f>I23*D23</f>
        <v>0</v>
      </c>
      <c r="K23" s="111">
        <f t="shared" si="20"/>
        <v>0</v>
      </c>
      <c r="L23" s="62"/>
    </row>
    <row r="24" spans="1:13" s="1" customFormat="1" ht="25.5" x14ac:dyDescent="0.25">
      <c r="A24" s="52">
        <v>8</v>
      </c>
      <c r="B24" s="140" t="s">
        <v>276</v>
      </c>
      <c r="C24" s="52" t="s">
        <v>15</v>
      </c>
      <c r="D24" s="53">
        <v>41</v>
      </c>
      <c r="E24" s="63">
        <v>0</v>
      </c>
      <c r="F24" s="111">
        <f>E24*D24</f>
        <v>0</v>
      </c>
      <c r="G24" s="63">
        <v>0</v>
      </c>
      <c r="H24" s="111">
        <f>G24*D24</f>
        <v>0</v>
      </c>
      <c r="I24" s="63">
        <v>0</v>
      </c>
      <c r="J24" s="186">
        <f>I24*D24</f>
        <v>0</v>
      </c>
      <c r="K24" s="111">
        <f t="shared" ref="K24" si="21">F24+H24+J24</f>
        <v>0</v>
      </c>
      <c r="L24" s="62"/>
    </row>
    <row r="25" spans="1:13" s="1" customFormat="1" x14ac:dyDescent="0.25">
      <c r="A25" s="52">
        <v>9</v>
      </c>
      <c r="B25" s="140" t="s">
        <v>112</v>
      </c>
      <c r="C25" s="52" t="s">
        <v>6</v>
      </c>
      <c r="D25" s="53">
        <v>7</v>
      </c>
      <c r="E25" s="63">
        <v>0</v>
      </c>
      <c r="F25" s="111">
        <f>E25*D25</f>
        <v>0</v>
      </c>
      <c r="G25" s="63">
        <v>0</v>
      </c>
      <c r="H25" s="111">
        <f>G25*D25</f>
        <v>0</v>
      </c>
      <c r="I25" s="63">
        <v>0</v>
      </c>
      <c r="J25" s="186">
        <f>I25*D25</f>
        <v>0</v>
      </c>
      <c r="K25" s="111">
        <f t="shared" si="20"/>
        <v>0</v>
      </c>
      <c r="L25" s="62"/>
    </row>
    <row r="26" spans="1:13" s="1" customFormat="1" x14ac:dyDescent="0.25">
      <c r="A26" s="46"/>
      <c r="B26" s="56" t="s">
        <v>19</v>
      </c>
      <c r="C26" s="46"/>
      <c r="D26" s="57"/>
      <c r="E26" s="58"/>
      <c r="F26" s="59"/>
      <c r="G26" s="58"/>
      <c r="H26" s="59"/>
      <c r="I26" s="58"/>
      <c r="J26" s="60"/>
      <c r="K26" s="59"/>
      <c r="L26" s="62"/>
    </row>
    <row r="27" spans="1:13" s="1" customFormat="1" ht="25.5" x14ac:dyDescent="0.25">
      <c r="A27" s="52">
        <v>1</v>
      </c>
      <c r="B27" s="142" t="s">
        <v>87</v>
      </c>
      <c r="C27" s="52" t="s">
        <v>15</v>
      </c>
      <c r="D27" s="53">
        <v>375.5</v>
      </c>
      <c r="E27" s="63">
        <v>0</v>
      </c>
      <c r="F27" s="111">
        <f t="shared" ref="F27:F35" si="22">E27*D27</f>
        <v>0</v>
      </c>
      <c r="G27" s="63">
        <v>0</v>
      </c>
      <c r="H27" s="111">
        <f t="shared" ref="H27:H35" si="23">G27*D27</f>
        <v>0</v>
      </c>
      <c r="I27" s="63">
        <v>0</v>
      </c>
      <c r="J27" s="186">
        <f t="shared" ref="J27:J35" si="24">I27*D27</f>
        <v>0</v>
      </c>
      <c r="K27" s="111">
        <f t="shared" ref="K27:K35" si="25">F27+H27+J27</f>
        <v>0</v>
      </c>
      <c r="L27" s="62"/>
      <c r="M27" s="65"/>
    </row>
    <row r="28" spans="1:13" s="1" customFormat="1" ht="25.5" x14ac:dyDescent="0.25">
      <c r="A28" s="52">
        <v>2</v>
      </c>
      <c r="B28" s="234" t="s">
        <v>222</v>
      </c>
      <c r="C28" s="52" t="s">
        <v>15</v>
      </c>
      <c r="D28" s="53">
        <v>160</v>
      </c>
      <c r="E28" s="63">
        <v>0</v>
      </c>
      <c r="F28" s="111">
        <f t="shared" si="22"/>
        <v>0</v>
      </c>
      <c r="G28" s="63">
        <v>0</v>
      </c>
      <c r="H28" s="111">
        <f t="shared" si="23"/>
        <v>0</v>
      </c>
      <c r="I28" s="63">
        <v>0</v>
      </c>
      <c r="J28" s="186">
        <f t="shared" si="24"/>
        <v>0</v>
      </c>
      <c r="K28" s="111">
        <f t="shared" si="25"/>
        <v>0</v>
      </c>
      <c r="L28" s="62"/>
    </row>
    <row r="29" spans="1:13" s="1" customFormat="1" ht="25.5" x14ac:dyDescent="0.25">
      <c r="A29" s="52">
        <v>3</v>
      </c>
      <c r="B29" s="234" t="s">
        <v>223</v>
      </c>
      <c r="C29" s="52" t="s">
        <v>15</v>
      </c>
      <c r="D29" s="53">
        <v>18.5</v>
      </c>
      <c r="E29" s="63">
        <v>0</v>
      </c>
      <c r="F29" s="111">
        <f t="shared" ref="F29" si="26">E29*D29</f>
        <v>0</v>
      </c>
      <c r="G29" s="63">
        <v>0</v>
      </c>
      <c r="H29" s="111">
        <f t="shared" ref="H29" si="27">G29*D29</f>
        <v>0</v>
      </c>
      <c r="I29" s="63">
        <v>0</v>
      </c>
      <c r="J29" s="186">
        <f t="shared" ref="J29" si="28">I29*D29</f>
        <v>0</v>
      </c>
      <c r="K29" s="111">
        <f t="shared" ref="K29" si="29">F29+H29+J29</f>
        <v>0</v>
      </c>
      <c r="L29" s="62"/>
    </row>
    <row r="30" spans="1:13" s="1" customFormat="1" ht="25.5" x14ac:dyDescent="0.25">
      <c r="A30" s="52">
        <v>4</v>
      </c>
      <c r="B30" s="140" t="s">
        <v>106</v>
      </c>
      <c r="C30" s="52" t="s">
        <v>15</v>
      </c>
      <c r="D30" s="53">
        <v>202</v>
      </c>
      <c r="E30" s="63">
        <v>0</v>
      </c>
      <c r="F30" s="111">
        <f t="shared" si="22"/>
        <v>0</v>
      </c>
      <c r="G30" s="63">
        <v>0</v>
      </c>
      <c r="H30" s="111">
        <f t="shared" si="23"/>
        <v>0</v>
      </c>
      <c r="I30" s="63">
        <v>0</v>
      </c>
      <c r="J30" s="186">
        <f t="shared" si="24"/>
        <v>0</v>
      </c>
      <c r="K30" s="111">
        <f t="shared" si="25"/>
        <v>0</v>
      </c>
      <c r="L30" s="62"/>
    </row>
    <row r="31" spans="1:13" s="1" customFormat="1" x14ac:dyDescent="0.25">
      <c r="A31" s="52">
        <v>5</v>
      </c>
      <c r="B31" s="141" t="s">
        <v>114</v>
      </c>
      <c r="C31" s="64" t="s">
        <v>20</v>
      </c>
      <c r="D31" s="53">
        <v>260</v>
      </c>
      <c r="E31" s="63">
        <v>0</v>
      </c>
      <c r="F31" s="111">
        <f t="shared" ref="F31" si="30">E31*D31</f>
        <v>0</v>
      </c>
      <c r="G31" s="63">
        <v>0</v>
      </c>
      <c r="H31" s="111">
        <f t="shared" ref="H31" si="31">G31*D31</f>
        <v>0</v>
      </c>
      <c r="I31" s="63">
        <v>0</v>
      </c>
      <c r="J31" s="186">
        <f t="shared" ref="J31" si="32">I31*D31</f>
        <v>0</v>
      </c>
      <c r="K31" s="111">
        <f t="shared" ref="K31" si="33">F31+H31+J31</f>
        <v>0</v>
      </c>
      <c r="L31" s="62"/>
    </row>
    <row r="32" spans="1:13" s="1" customFormat="1" x14ac:dyDescent="0.25">
      <c r="A32" s="52">
        <v>6</v>
      </c>
      <c r="B32" s="141" t="s">
        <v>101</v>
      </c>
      <c r="C32" s="64" t="s">
        <v>20</v>
      </c>
      <c r="D32" s="53">
        <v>25.5</v>
      </c>
      <c r="E32" s="63">
        <v>0</v>
      </c>
      <c r="F32" s="111">
        <f t="shared" ref="F32:F33" si="34">E32*D32</f>
        <v>0</v>
      </c>
      <c r="G32" s="63">
        <v>0</v>
      </c>
      <c r="H32" s="111">
        <f t="shared" ref="H32:H33" si="35">G32*D32</f>
        <v>0</v>
      </c>
      <c r="I32" s="63">
        <v>0</v>
      </c>
      <c r="J32" s="186">
        <f t="shared" ref="J32:J33" si="36">I32*D32</f>
        <v>0</v>
      </c>
      <c r="K32" s="111">
        <f t="shared" ref="K32:K33" si="37">F32+H32+J32</f>
        <v>0</v>
      </c>
      <c r="L32" s="62"/>
    </row>
    <row r="33" spans="1:13" s="1" customFormat="1" ht="51" x14ac:dyDescent="0.25">
      <c r="A33" s="52">
        <v>7</v>
      </c>
      <c r="B33" s="141" t="s">
        <v>277</v>
      </c>
      <c r="C33" s="64" t="s">
        <v>6</v>
      </c>
      <c r="D33" s="53">
        <v>1</v>
      </c>
      <c r="E33" s="63">
        <v>0</v>
      </c>
      <c r="F33" s="111">
        <f t="shared" si="34"/>
        <v>0</v>
      </c>
      <c r="G33" s="63">
        <v>0</v>
      </c>
      <c r="H33" s="111">
        <f t="shared" si="35"/>
        <v>0</v>
      </c>
      <c r="I33" s="63">
        <v>0</v>
      </c>
      <c r="J33" s="186">
        <f t="shared" si="36"/>
        <v>0</v>
      </c>
      <c r="K33" s="111">
        <f t="shared" si="37"/>
        <v>0</v>
      </c>
      <c r="L33" s="62"/>
    </row>
    <row r="34" spans="1:13" s="1" customFormat="1" ht="25.5" x14ac:dyDescent="0.25">
      <c r="A34" s="52">
        <v>8</v>
      </c>
      <c r="B34" s="141" t="s">
        <v>115</v>
      </c>
      <c r="C34" s="64" t="s">
        <v>20</v>
      </c>
      <c r="D34" s="53">
        <v>12.8</v>
      </c>
      <c r="E34" s="63">
        <v>0</v>
      </c>
      <c r="F34" s="111">
        <f t="shared" si="22"/>
        <v>0</v>
      </c>
      <c r="G34" s="63">
        <v>0</v>
      </c>
      <c r="H34" s="111">
        <f t="shared" si="23"/>
        <v>0</v>
      </c>
      <c r="I34" s="63">
        <v>0</v>
      </c>
      <c r="J34" s="186">
        <f t="shared" si="24"/>
        <v>0</v>
      </c>
      <c r="K34" s="111">
        <f t="shared" si="25"/>
        <v>0</v>
      </c>
      <c r="L34" s="62"/>
    </row>
    <row r="35" spans="1:13" s="1" customFormat="1" x14ac:dyDescent="0.25">
      <c r="A35" s="52">
        <v>9</v>
      </c>
      <c r="B35" s="140" t="s">
        <v>53</v>
      </c>
      <c r="C35" s="64" t="s">
        <v>20</v>
      </c>
      <c r="D35" s="53">
        <v>60</v>
      </c>
      <c r="E35" s="63">
        <v>0</v>
      </c>
      <c r="F35" s="111">
        <f t="shared" si="22"/>
        <v>0</v>
      </c>
      <c r="G35" s="63">
        <v>0</v>
      </c>
      <c r="H35" s="111">
        <f t="shared" si="23"/>
        <v>0</v>
      </c>
      <c r="I35" s="63">
        <v>0</v>
      </c>
      <c r="J35" s="186">
        <f t="shared" si="24"/>
        <v>0</v>
      </c>
      <c r="K35" s="111">
        <f t="shared" si="25"/>
        <v>0</v>
      </c>
      <c r="L35" s="62"/>
    </row>
    <row r="36" spans="1:13" s="1" customFormat="1" x14ac:dyDescent="0.25">
      <c r="A36" s="46"/>
      <c r="B36" s="56" t="s">
        <v>21</v>
      </c>
      <c r="C36" s="46"/>
      <c r="D36" s="57"/>
      <c r="E36" s="58"/>
      <c r="F36" s="59"/>
      <c r="G36" s="58"/>
      <c r="H36" s="59"/>
      <c r="I36" s="58"/>
      <c r="J36" s="60"/>
      <c r="K36" s="59"/>
      <c r="L36" s="62"/>
    </row>
    <row r="37" spans="1:13" s="1" customFormat="1" ht="63.75" x14ac:dyDescent="0.25">
      <c r="A37" s="52">
        <v>1</v>
      </c>
      <c r="B37" s="140" t="s">
        <v>116</v>
      </c>
      <c r="C37" s="52" t="s">
        <v>15</v>
      </c>
      <c r="D37" s="53">
        <v>128.19999999999999</v>
      </c>
      <c r="E37" s="63">
        <v>0</v>
      </c>
      <c r="F37" s="111">
        <f t="shared" ref="F37" si="38">E37*D37</f>
        <v>0</v>
      </c>
      <c r="G37" s="63">
        <v>0</v>
      </c>
      <c r="H37" s="111">
        <f t="shared" ref="H37" si="39">G37*D37</f>
        <v>0</v>
      </c>
      <c r="I37" s="63">
        <v>0</v>
      </c>
      <c r="J37" s="186">
        <f t="shared" ref="J37" si="40">I37*D37</f>
        <v>0</v>
      </c>
      <c r="K37" s="111">
        <f t="shared" ref="K37" si="41">F37+H37+J37</f>
        <v>0</v>
      </c>
      <c r="L37" s="62"/>
      <c r="M37" s="61"/>
    </row>
    <row r="38" spans="1:13" s="1" customFormat="1" ht="25.5" x14ac:dyDescent="0.25">
      <c r="A38" s="52">
        <v>2</v>
      </c>
      <c r="B38" s="140" t="s">
        <v>117</v>
      </c>
      <c r="C38" s="52" t="s">
        <v>6</v>
      </c>
      <c r="D38" s="53">
        <v>7</v>
      </c>
      <c r="E38" s="63">
        <v>0</v>
      </c>
      <c r="F38" s="111">
        <f t="shared" ref="F38" si="42">E38*D38</f>
        <v>0</v>
      </c>
      <c r="G38" s="63">
        <v>0</v>
      </c>
      <c r="H38" s="111">
        <f t="shared" ref="H38" si="43">G38*D38</f>
        <v>0</v>
      </c>
      <c r="I38" s="63">
        <v>0</v>
      </c>
      <c r="J38" s="186">
        <f t="shared" ref="J38" si="44">I38*D38</f>
        <v>0</v>
      </c>
      <c r="K38" s="111">
        <f t="shared" ref="K38" si="45">F38+H38+J38</f>
        <v>0</v>
      </c>
      <c r="L38" s="62"/>
    </row>
    <row r="39" spans="1:13" s="1" customFormat="1" ht="25.5" x14ac:dyDescent="0.25">
      <c r="A39" s="52">
        <v>3</v>
      </c>
      <c r="B39" s="140" t="s">
        <v>177</v>
      </c>
      <c r="C39" s="52" t="s">
        <v>15</v>
      </c>
      <c r="D39" s="53">
        <v>29.5</v>
      </c>
      <c r="E39" s="63">
        <v>0</v>
      </c>
      <c r="F39" s="111">
        <f t="shared" ref="F39:F41" si="46">E39*D39</f>
        <v>0</v>
      </c>
      <c r="G39" s="63">
        <v>0</v>
      </c>
      <c r="H39" s="111">
        <f t="shared" ref="H39:H41" si="47">G39*D39</f>
        <v>0</v>
      </c>
      <c r="I39" s="63">
        <v>0</v>
      </c>
      <c r="J39" s="186">
        <f t="shared" ref="J39:J41" si="48">I39*D39</f>
        <v>0</v>
      </c>
      <c r="K39" s="111">
        <f t="shared" ref="K39:K41" si="49">F39+H39+J39</f>
        <v>0</v>
      </c>
      <c r="L39" s="62"/>
    </row>
    <row r="40" spans="1:13" s="1" customFormat="1" ht="25.5" x14ac:dyDescent="0.25">
      <c r="A40" s="52">
        <v>4</v>
      </c>
      <c r="B40" s="140" t="s">
        <v>278</v>
      </c>
      <c r="C40" s="52" t="s">
        <v>6</v>
      </c>
      <c r="D40" s="53">
        <v>3</v>
      </c>
      <c r="E40" s="63">
        <v>0</v>
      </c>
      <c r="F40" s="111">
        <f t="shared" ref="F40" si="50">E40*D40</f>
        <v>0</v>
      </c>
      <c r="G40" s="63">
        <v>0</v>
      </c>
      <c r="H40" s="111">
        <f t="shared" ref="H40" si="51">G40*D40</f>
        <v>0</v>
      </c>
      <c r="I40" s="63">
        <v>0</v>
      </c>
      <c r="J40" s="186">
        <f t="shared" ref="J40" si="52">I40*D40</f>
        <v>0</v>
      </c>
      <c r="K40" s="111">
        <f t="shared" ref="K40" si="53">F40+H40+J40</f>
        <v>0</v>
      </c>
      <c r="L40" s="62"/>
    </row>
    <row r="41" spans="1:13" s="1" customFormat="1" ht="25.5" x14ac:dyDescent="0.25">
      <c r="A41" s="52">
        <v>5</v>
      </c>
      <c r="B41" s="140" t="s">
        <v>78</v>
      </c>
      <c r="C41" s="52" t="s">
        <v>6</v>
      </c>
      <c r="D41" s="53">
        <v>21</v>
      </c>
      <c r="E41" s="63">
        <v>0</v>
      </c>
      <c r="F41" s="111">
        <f t="shared" si="46"/>
        <v>0</v>
      </c>
      <c r="G41" s="63">
        <v>0</v>
      </c>
      <c r="H41" s="111">
        <f t="shared" si="47"/>
        <v>0</v>
      </c>
      <c r="I41" s="63">
        <v>0</v>
      </c>
      <c r="J41" s="186">
        <f t="shared" si="48"/>
        <v>0</v>
      </c>
      <c r="K41" s="111">
        <f t="shared" si="49"/>
        <v>0</v>
      </c>
      <c r="L41" s="62"/>
    </row>
    <row r="42" spans="1:13" s="1" customFormat="1" x14ac:dyDescent="0.25">
      <c r="A42" s="46"/>
      <c r="B42" s="56" t="s">
        <v>107</v>
      </c>
      <c r="C42" s="46"/>
      <c r="D42" s="57"/>
      <c r="E42" s="58"/>
      <c r="F42" s="59"/>
      <c r="G42" s="58"/>
      <c r="H42" s="59"/>
      <c r="I42" s="58"/>
      <c r="J42" s="60"/>
      <c r="K42" s="59"/>
      <c r="L42" s="62"/>
    </row>
    <row r="43" spans="1:13" s="1" customFormat="1" ht="25.5" x14ac:dyDescent="0.25">
      <c r="A43" s="52">
        <v>1</v>
      </c>
      <c r="B43" s="140" t="s">
        <v>118</v>
      </c>
      <c r="C43" s="52" t="s">
        <v>15</v>
      </c>
      <c r="D43" s="53">
        <v>6.5</v>
      </c>
      <c r="E43" s="63">
        <v>0</v>
      </c>
      <c r="F43" s="111">
        <f t="shared" ref="F43" si="54">E43*D43</f>
        <v>0</v>
      </c>
      <c r="G43" s="63">
        <v>0</v>
      </c>
      <c r="H43" s="111">
        <f t="shared" ref="H43" si="55">G43*D43</f>
        <v>0</v>
      </c>
      <c r="I43" s="63">
        <v>0</v>
      </c>
      <c r="J43" s="186">
        <f t="shared" ref="J43" si="56">I43*D43</f>
        <v>0</v>
      </c>
      <c r="K43" s="111">
        <f t="shared" ref="K43" si="57">F43+H43+J43</f>
        <v>0</v>
      </c>
      <c r="L43" s="62"/>
    </row>
    <row r="44" spans="1:13" s="1" customFormat="1" ht="25.5" x14ac:dyDescent="0.25">
      <c r="A44" s="52">
        <v>2</v>
      </c>
      <c r="B44" s="140" t="s">
        <v>181</v>
      </c>
      <c r="C44" s="52" t="s">
        <v>15</v>
      </c>
      <c r="D44" s="53">
        <v>138</v>
      </c>
      <c r="E44" s="63">
        <v>0</v>
      </c>
      <c r="F44" s="111">
        <f t="shared" ref="F44:F47" si="58">E44*D44</f>
        <v>0</v>
      </c>
      <c r="G44" s="63">
        <v>0</v>
      </c>
      <c r="H44" s="111">
        <f t="shared" ref="H44:H47" si="59">G44*D44</f>
        <v>0</v>
      </c>
      <c r="I44" s="63">
        <v>0</v>
      </c>
      <c r="J44" s="186">
        <f t="shared" ref="J44:J47" si="60">I44*D44</f>
        <v>0</v>
      </c>
      <c r="K44" s="111">
        <f t="shared" ref="K44:K47" si="61">F44+H44+J44</f>
        <v>0</v>
      </c>
      <c r="L44" s="62"/>
    </row>
    <row r="45" spans="1:13" s="1" customFormat="1" ht="25.5" x14ac:dyDescent="0.25">
      <c r="A45" s="52">
        <v>3</v>
      </c>
      <c r="B45" s="140" t="s">
        <v>119</v>
      </c>
      <c r="C45" s="52" t="s">
        <v>15</v>
      </c>
      <c r="D45" s="53">
        <v>240</v>
      </c>
      <c r="E45" s="63">
        <v>0</v>
      </c>
      <c r="F45" s="111">
        <f t="shared" si="58"/>
        <v>0</v>
      </c>
      <c r="G45" s="63">
        <v>0</v>
      </c>
      <c r="H45" s="111">
        <f t="shared" si="59"/>
        <v>0</v>
      </c>
      <c r="I45" s="63">
        <v>0</v>
      </c>
      <c r="J45" s="186">
        <f t="shared" si="60"/>
        <v>0</v>
      </c>
      <c r="K45" s="111">
        <f t="shared" si="61"/>
        <v>0</v>
      </c>
      <c r="L45" s="62"/>
    </row>
    <row r="46" spans="1:13" s="1" customFormat="1" ht="25.5" x14ac:dyDescent="0.25">
      <c r="A46" s="52">
        <v>4</v>
      </c>
      <c r="B46" s="140" t="s">
        <v>108</v>
      </c>
      <c r="C46" s="52" t="s">
        <v>14</v>
      </c>
      <c r="D46" s="53">
        <v>17</v>
      </c>
      <c r="E46" s="63">
        <v>0</v>
      </c>
      <c r="F46" s="111">
        <f t="shared" si="58"/>
        <v>0</v>
      </c>
      <c r="G46" s="63">
        <v>0</v>
      </c>
      <c r="H46" s="111">
        <f t="shared" si="59"/>
        <v>0</v>
      </c>
      <c r="I46" s="63">
        <v>0</v>
      </c>
      <c r="J46" s="186">
        <f t="shared" si="60"/>
        <v>0</v>
      </c>
      <c r="K46" s="111">
        <f t="shared" si="61"/>
        <v>0</v>
      </c>
      <c r="L46" s="62"/>
    </row>
    <row r="47" spans="1:13" s="1" customFormat="1" ht="24" x14ac:dyDescent="0.25">
      <c r="A47" s="52">
        <v>5</v>
      </c>
      <c r="B47" s="149" t="s">
        <v>182</v>
      </c>
      <c r="C47" s="52" t="s">
        <v>15</v>
      </c>
      <c r="D47" s="53">
        <v>145</v>
      </c>
      <c r="E47" s="63">
        <v>0</v>
      </c>
      <c r="F47" s="111">
        <f t="shared" si="58"/>
        <v>0</v>
      </c>
      <c r="G47" s="63">
        <v>0</v>
      </c>
      <c r="H47" s="111">
        <f t="shared" si="59"/>
        <v>0</v>
      </c>
      <c r="I47" s="63">
        <v>0</v>
      </c>
      <c r="J47" s="186">
        <f t="shared" si="60"/>
        <v>0</v>
      </c>
      <c r="K47" s="111">
        <f t="shared" si="61"/>
        <v>0</v>
      </c>
      <c r="L47" s="62"/>
    </row>
    <row r="48" spans="1:13" s="1" customFormat="1" x14ac:dyDescent="0.25">
      <c r="A48" s="46"/>
      <c r="B48" s="66" t="s">
        <v>52</v>
      </c>
      <c r="C48" s="46"/>
      <c r="D48" s="57"/>
      <c r="E48" s="58"/>
      <c r="F48" s="59"/>
      <c r="G48" s="58"/>
      <c r="H48" s="60"/>
      <c r="I48" s="58"/>
      <c r="J48" s="60"/>
      <c r="K48" s="59"/>
      <c r="L48" s="62"/>
    </row>
    <row r="49" spans="1:13" s="1" customFormat="1" ht="25.5" x14ac:dyDescent="0.25">
      <c r="A49" s="52">
        <v>1</v>
      </c>
      <c r="B49" s="140" t="s">
        <v>178</v>
      </c>
      <c r="C49" s="52" t="s">
        <v>6</v>
      </c>
      <c r="D49" s="53">
        <v>6</v>
      </c>
      <c r="E49" s="63">
        <v>0</v>
      </c>
      <c r="F49" s="111">
        <f t="shared" ref="F49:F51" si="62">E49*D49</f>
        <v>0</v>
      </c>
      <c r="G49" s="63">
        <v>0</v>
      </c>
      <c r="H49" s="111">
        <f t="shared" ref="H49:H51" si="63">G49*D49</f>
        <v>0</v>
      </c>
      <c r="I49" s="63">
        <v>0</v>
      </c>
      <c r="J49" s="186">
        <f t="shared" ref="J49:J51" si="64">I49*D49</f>
        <v>0</v>
      </c>
      <c r="K49" s="111">
        <f t="shared" ref="K49:K51" si="65">F49+H49+J49</f>
        <v>0</v>
      </c>
    </row>
    <row r="50" spans="1:13" ht="38.25" x14ac:dyDescent="0.25">
      <c r="A50" s="52">
        <v>2</v>
      </c>
      <c r="B50" s="141" t="s">
        <v>279</v>
      </c>
      <c r="C50" s="52" t="s">
        <v>15</v>
      </c>
      <c r="D50" s="53">
        <v>176</v>
      </c>
      <c r="E50" s="63">
        <v>0</v>
      </c>
      <c r="F50" s="111">
        <f t="shared" si="62"/>
        <v>0</v>
      </c>
      <c r="G50" s="63">
        <v>0</v>
      </c>
      <c r="H50" s="111">
        <f t="shared" si="63"/>
        <v>0</v>
      </c>
      <c r="I50" s="63">
        <v>0</v>
      </c>
      <c r="J50" s="186">
        <f t="shared" si="64"/>
        <v>0</v>
      </c>
      <c r="K50" s="111">
        <f t="shared" si="65"/>
        <v>0</v>
      </c>
      <c r="L50" s="1"/>
      <c r="M50" s="1"/>
    </row>
    <row r="51" spans="1:13" ht="38.25" x14ac:dyDescent="0.25">
      <c r="A51" s="52">
        <v>3</v>
      </c>
      <c r="B51" s="141" t="s">
        <v>280</v>
      </c>
      <c r="C51" s="52" t="s">
        <v>15</v>
      </c>
      <c r="D51" s="53">
        <v>176</v>
      </c>
      <c r="E51" s="63">
        <v>0</v>
      </c>
      <c r="F51" s="111">
        <f t="shared" si="62"/>
        <v>0</v>
      </c>
      <c r="G51" s="63">
        <v>0</v>
      </c>
      <c r="H51" s="111">
        <f t="shared" si="63"/>
        <v>0</v>
      </c>
      <c r="I51" s="63">
        <v>0</v>
      </c>
      <c r="J51" s="186">
        <f t="shared" si="64"/>
        <v>0</v>
      </c>
      <c r="K51" s="111">
        <f t="shared" si="65"/>
        <v>0</v>
      </c>
      <c r="L51" s="1"/>
      <c r="M51" s="1"/>
    </row>
    <row r="52" spans="1:13" ht="12.75" x14ac:dyDescent="0.25">
      <c r="A52" s="52">
        <v>4</v>
      </c>
      <c r="B52" s="141" t="s">
        <v>123</v>
      </c>
      <c r="C52" s="52" t="s">
        <v>6</v>
      </c>
      <c r="D52" s="53">
        <v>6</v>
      </c>
      <c r="E52" s="63">
        <v>0</v>
      </c>
      <c r="F52" s="111">
        <f t="shared" ref="F52" si="66">E52*D52</f>
        <v>0</v>
      </c>
      <c r="G52" s="63">
        <v>0</v>
      </c>
      <c r="H52" s="111">
        <f t="shared" ref="H52" si="67">G52*D52</f>
        <v>0</v>
      </c>
      <c r="I52" s="63">
        <v>0</v>
      </c>
      <c r="J52" s="186">
        <f t="shared" ref="J52" si="68">I52*D52</f>
        <v>0</v>
      </c>
      <c r="K52" s="111">
        <f t="shared" ref="K52" si="69">F52+H52+J52</f>
        <v>0</v>
      </c>
      <c r="L52" s="1"/>
      <c r="M52" s="1"/>
    </row>
    <row r="53" spans="1:13" s="1" customFormat="1" x14ac:dyDescent="0.25">
      <c r="A53" s="68"/>
      <c r="B53" s="69" t="s">
        <v>8</v>
      </c>
      <c r="C53" s="70"/>
      <c r="D53" s="71"/>
      <c r="E53" s="72"/>
      <c r="F53" s="9">
        <f>SUM(F11:F52)</f>
        <v>0</v>
      </c>
      <c r="G53" s="73"/>
      <c r="H53" s="74">
        <f>SUM(H11:H52)</f>
        <v>0</v>
      </c>
      <c r="I53" s="73"/>
      <c r="J53" s="74">
        <f>SUM(J11:J52)</f>
        <v>0</v>
      </c>
      <c r="K53" s="9">
        <f>F53+H53+J53</f>
        <v>0</v>
      </c>
      <c r="L53" s="62"/>
    </row>
    <row r="54" spans="1:13" s="1" customFormat="1" x14ac:dyDescent="0.25">
      <c r="A54" s="68"/>
      <c r="B54" s="75" t="s">
        <v>9</v>
      </c>
      <c r="C54" s="76">
        <v>0</v>
      </c>
      <c r="D54" s="71"/>
      <c r="E54" s="72"/>
      <c r="F54" s="54"/>
      <c r="G54" s="72"/>
      <c r="H54" s="9"/>
      <c r="I54" s="72"/>
      <c r="J54" s="55"/>
      <c r="K54" s="9">
        <f>K53*C54</f>
        <v>0</v>
      </c>
      <c r="L54" s="62"/>
    </row>
    <row r="55" spans="1:13" s="1" customFormat="1" x14ac:dyDescent="0.25">
      <c r="A55" s="68"/>
      <c r="B55" s="75" t="s">
        <v>10</v>
      </c>
      <c r="C55" s="70"/>
      <c r="D55" s="71"/>
      <c r="E55" s="72"/>
      <c r="F55" s="54"/>
      <c r="G55" s="72"/>
      <c r="H55" s="9"/>
      <c r="I55" s="72"/>
      <c r="J55" s="55"/>
      <c r="K55" s="9">
        <f>K53+K54</f>
        <v>0</v>
      </c>
      <c r="L55" s="62"/>
    </row>
    <row r="56" spans="1:13" s="1" customFormat="1" x14ac:dyDescent="0.25">
      <c r="A56" s="68"/>
      <c r="B56" s="75" t="s">
        <v>11</v>
      </c>
      <c r="C56" s="76">
        <v>0</v>
      </c>
      <c r="D56" s="71"/>
      <c r="E56" s="72"/>
      <c r="F56" s="54"/>
      <c r="G56" s="72"/>
      <c r="H56" s="9"/>
      <c r="I56" s="72"/>
      <c r="J56" s="55"/>
      <c r="K56" s="9">
        <f>K55*C56</f>
        <v>0</v>
      </c>
      <c r="L56" s="62"/>
    </row>
    <row r="57" spans="1:13" s="1" customFormat="1" x14ac:dyDescent="0.25">
      <c r="A57" s="68"/>
      <c r="B57" s="69" t="s">
        <v>10</v>
      </c>
      <c r="C57" s="70"/>
      <c r="D57" s="71"/>
      <c r="E57" s="72"/>
      <c r="F57" s="54"/>
      <c r="G57" s="72"/>
      <c r="H57" s="9"/>
      <c r="I57" s="72"/>
      <c r="J57" s="55"/>
      <c r="K57" s="9">
        <f>K56+K55</f>
        <v>0</v>
      </c>
      <c r="L57" s="62"/>
    </row>
    <row r="58" spans="1:13" s="1" customFormat="1" x14ac:dyDescent="0.25">
      <c r="A58" s="68"/>
      <c r="B58" s="69" t="s">
        <v>12</v>
      </c>
      <c r="C58" s="77">
        <v>0.18</v>
      </c>
      <c r="D58" s="78"/>
      <c r="E58" s="72"/>
      <c r="F58" s="54"/>
      <c r="G58" s="72"/>
      <c r="H58" s="9"/>
      <c r="I58" s="72"/>
      <c r="J58" s="55"/>
      <c r="K58" s="9">
        <f>K57*C58</f>
        <v>0</v>
      </c>
      <c r="L58" s="62"/>
    </row>
    <row r="59" spans="1:13" s="1" customFormat="1" x14ac:dyDescent="0.25">
      <c r="A59" s="32"/>
      <c r="B59" s="79" t="s">
        <v>13</v>
      </c>
      <c r="C59" s="32"/>
      <c r="D59" s="80"/>
      <c r="E59" s="81"/>
      <c r="F59" s="82"/>
      <c r="G59" s="81"/>
      <c r="H59" s="83"/>
      <c r="I59" s="81"/>
      <c r="J59" s="84"/>
      <c r="K59" s="83">
        <f>K57+K58</f>
        <v>0</v>
      </c>
      <c r="L59" s="62"/>
    </row>
    <row r="60" spans="1:13" s="1" customFormat="1" x14ac:dyDescent="0.25">
      <c r="A60" s="15"/>
      <c r="B60" s="85"/>
      <c r="C60" s="15"/>
      <c r="D60" s="86"/>
      <c r="E60" s="15"/>
      <c r="F60" s="15"/>
      <c r="G60" s="15"/>
      <c r="H60" s="15"/>
      <c r="I60" s="15"/>
      <c r="J60" s="15"/>
      <c r="K60" s="15"/>
      <c r="L60" s="62"/>
    </row>
    <row r="61" spans="1:13" s="1" customFormat="1" x14ac:dyDescent="0.25">
      <c r="A61" s="15"/>
      <c r="B61" s="85"/>
      <c r="C61" s="15"/>
      <c r="D61" s="86"/>
      <c r="E61" s="15"/>
      <c r="F61" s="15"/>
      <c r="G61" s="15"/>
      <c r="H61" s="15"/>
      <c r="I61" s="15"/>
      <c r="J61" s="15"/>
      <c r="K61" s="15"/>
      <c r="L61" s="62"/>
    </row>
    <row r="62" spans="1:13" s="1" customFormat="1" x14ac:dyDescent="0.25">
      <c r="A62" s="15"/>
      <c r="B62" s="87"/>
      <c r="C62" s="15"/>
      <c r="D62" s="86"/>
      <c r="E62" s="13"/>
      <c r="F62" s="15"/>
      <c r="G62" s="15"/>
      <c r="H62" s="15"/>
      <c r="I62" s="15"/>
      <c r="J62" s="15"/>
      <c r="K62" s="15"/>
      <c r="L62" s="62"/>
    </row>
    <row r="63" spans="1:13" s="1" customFormat="1" x14ac:dyDescent="0.25">
      <c r="B63" s="88"/>
      <c r="D63" s="89"/>
      <c r="L63" s="62"/>
    </row>
    <row r="64" spans="1:13" s="1" customFormat="1" x14ac:dyDescent="0.25">
      <c r="B64" s="88"/>
      <c r="D64" s="89"/>
      <c r="L64" s="62"/>
    </row>
  </sheetData>
  <mergeCells count="8">
    <mergeCell ref="A1:K1"/>
    <mergeCell ref="E6:J6"/>
    <mergeCell ref="E7:F7"/>
    <mergeCell ref="G7:H7"/>
    <mergeCell ref="I7:J7"/>
    <mergeCell ref="B3:F3"/>
    <mergeCell ref="B2:K2"/>
    <mergeCell ref="E5:H5"/>
  </mergeCells>
  <pageMargins left="0.16" right="0.118110236220472" top="1" bottom="0.36" header="0.196850393700787" footer="0.118110236220472"/>
  <pageSetup paperSize="9" scale="98" orientation="landscape" verticalDpi="1200" r:id="rId1"/>
  <rowBreaks count="1" manualBreakCount="1">
    <brk id="4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22" workbookViewId="0">
      <selection activeCell="B33" sqref="B33"/>
    </sheetView>
  </sheetViews>
  <sheetFormatPr defaultRowHeight="15" x14ac:dyDescent="0.25"/>
  <cols>
    <col min="1" max="1" width="3" style="2" bestFit="1" customWidth="1"/>
    <col min="2" max="2" width="57.140625" style="90" customWidth="1"/>
    <col min="3" max="3" width="11.5703125" style="2" customWidth="1"/>
    <col min="4" max="4" width="8" style="91" customWidth="1"/>
    <col min="5" max="5" width="8.85546875" style="2" bestFit="1" customWidth="1"/>
    <col min="6" max="6" width="11.5703125" style="2" customWidth="1"/>
    <col min="7" max="7" width="8.85546875" style="2" bestFit="1" customWidth="1"/>
    <col min="8" max="8" width="9" style="2" customWidth="1"/>
    <col min="9" max="9" width="10.5703125" style="2" bestFit="1" customWidth="1"/>
    <col min="10" max="10" width="11.7109375" style="2" customWidth="1"/>
    <col min="11" max="11" width="10.42578125" style="2" customWidth="1"/>
    <col min="12" max="12" width="25.85546875" style="62" customWidth="1"/>
    <col min="13" max="13" width="48" style="2" customWidth="1"/>
    <col min="14" max="14" width="27.85546875" style="2" customWidth="1"/>
    <col min="15" max="254" width="9.140625" style="2"/>
    <col min="255" max="255" width="5.5703125" style="2" customWidth="1"/>
    <col min="256" max="256" width="32.140625" style="2" customWidth="1"/>
    <col min="257" max="257" width="14.140625" style="2" customWidth="1"/>
    <col min="258" max="258" width="11.140625" style="2" customWidth="1"/>
    <col min="259" max="259" width="11.85546875" style="2" customWidth="1"/>
    <col min="260" max="260" width="10.28515625" style="2" bestFit="1" customWidth="1"/>
    <col min="261" max="261" width="11.5703125" style="2" customWidth="1"/>
    <col min="262" max="262" width="9.140625" style="2"/>
    <col min="263" max="263" width="10.85546875" style="2" customWidth="1"/>
    <col min="264" max="264" width="9.140625" style="2"/>
    <col min="265" max="265" width="10.7109375" style="2" bestFit="1" customWidth="1"/>
    <col min="266" max="510" width="9.140625" style="2"/>
    <col min="511" max="511" width="5.5703125" style="2" customWidth="1"/>
    <col min="512" max="512" width="32.140625" style="2" customWidth="1"/>
    <col min="513" max="513" width="14.140625" style="2" customWidth="1"/>
    <col min="514" max="514" width="11.140625" style="2" customWidth="1"/>
    <col min="515" max="515" width="11.85546875" style="2" customWidth="1"/>
    <col min="516" max="516" width="10.28515625" style="2" bestFit="1" customWidth="1"/>
    <col min="517" max="517" width="11.5703125" style="2" customWidth="1"/>
    <col min="518" max="518" width="9.140625" style="2"/>
    <col min="519" max="519" width="10.85546875" style="2" customWidth="1"/>
    <col min="520" max="520" width="9.140625" style="2"/>
    <col min="521" max="521" width="10.7109375" style="2" bestFit="1" customWidth="1"/>
    <col min="522" max="766" width="9.140625" style="2"/>
    <col min="767" max="767" width="5.5703125" style="2" customWidth="1"/>
    <col min="768" max="768" width="32.140625" style="2" customWidth="1"/>
    <col min="769" max="769" width="14.140625" style="2" customWidth="1"/>
    <col min="770" max="770" width="11.140625" style="2" customWidth="1"/>
    <col min="771" max="771" width="11.85546875" style="2" customWidth="1"/>
    <col min="772" max="772" width="10.28515625" style="2" bestFit="1" customWidth="1"/>
    <col min="773" max="773" width="11.5703125" style="2" customWidth="1"/>
    <col min="774" max="774" width="9.140625" style="2"/>
    <col min="775" max="775" width="10.85546875" style="2" customWidth="1"/>
    <col min="776" max="776" width="9.140625" style="2"/>
    <col min="777" max="777" width="10.7109375" style="2" bestFit="1" customWidth="1"/>
    <col min="778" max="1022" width="9.140625" style="2"/>
    <col min="1023" max="1023" width="5.5703125" style="2" customWidth="1"/>
    <col min="1024" max="1024" width="32.140625" style="2" customWidth="1"/>
    <col min="1025" max="1025" width="14.140625" style="2" customWidth="1"/>
    <col min="1026" max="1026" width="11.140625" style="2" customWidth="1"/>
    <col min="1027" max="1027" width="11.85546875" style="2" customWidth="1"/>
    <col min="1028" max="1028" width="10.28515625" style="2" bestFit="1" customWidth="1"/>
    <col min="1029" max="1029" width="11.5703125" style="2" customWidth="1"/>
    <col min="1030" max="1030" width="9.140625" style="2"/>
    <col min="1031" max="1031" width="10.85546875" style="2" customWidth="1"/>
    <col min="1032" max="1032" width="9.140625" style="2"/>
    <col min="1033" max="1033" width="10.7109375" style="2" bestFit="1" customWidth="1"/>
    <col min="1034" max="1278" width="9.140625" style="2"/>
    <col min="1279" max="1279" width="5.5703125" style="2" customWidth="1"/>
    <col min="1280" max="1280" width="32.140625" style="2" customWidth="1"/>
    <col min="1281" max="1281" width="14.140625" style="2" customWidth="1"/>
    <col min="1282" max="1282" width="11.140625" style="2" customWidth="1"/>
    <col min="1283" max="1283" width="11.85546875" style="2" customWidth="1"/>
    <col min="1284" max="1284" width="10.28515625" style="2" bestFit="1" customWidth="1"/>
    <col min="1285" max="1285" width="11.5703125" style="2" customWidth="1"/>
    <col min="1286" max="1286" width="9.140625" style="2"/>
    <col min="1287" max="1287" width="10.85546875" style="2" customWidth="1"/>
    <col min="1288" max="1288" width="9.140625" style="2"/>
    <col min="1289" max="1289" width="10.7109375" style="2" bestFit="1" customWidth="1"/>
    <col min="1290" max="1534" width="9.140625" style="2"/>
    <col min="1535" max="1535" width="5.5703125" style="2" customWidth="1"/>
    <col min="1536" max="1536" width="32.140625" style="2" customWidth="1"/>
    <col min="1537" max="1537" width="14.140625" style="2" customWidth="1"/>
    <col min="1538" max="1538" width="11.140625" style="2" customWidth="1"/>
    <col min="1539" max="1539" width="11.85546875" style="2" customWidth="1"/>
    <col min="1540" max="1540" width="10.28515625" style="2" bestFit="1" customWidth="1"/>
    <col min="1541" max="1541" width="11.5703125" style="2" customWidth="1"/>
    <col min="1542" max="1542" width="9.140625" style="2"/>
    <col min="1543" max="1543" width="10.85546875" style="2" customWidth="1"/>
    <col min="1544" max="1544" width="9.140625" style="2"/>
    <col min="1545" max="1545" width="10.7109375" style="2" bestFit="1" customWidth="1"/>
    <col min="1546" max="1790" width="9.140625" style="2"/>
    <col min="1791" max="1791" width="5.5703125" style="2" customWidth="1"/>
    <col min="1792" max="1792" width="32.140625" style="2" customWidth="1"/>
    <col min="1793" max="1793" width="14.140625" style="2" customWidth="1"/>
    <col min="1794" max="1794" width="11.140625" style="2" customWidth="1"/>
    <col min="1795" max="1795" width="11.85546875" style="2" customWidth="1"/>
    <col min="1796" max="1796" width="10.28515625" style="2" bestFit="1" customWidth="1"/>
    <col min="1797" max="1797" width="11.5703125" style="2" customWidth="1"/>
    <col min="1798" max="1798" width="9.140625" style="2"/>
    <col min="1799" max="1799" width="10.85546875" style="2" customWidth="1"/>
    <col min="1800" max="1800" width="9.140625" style="2"/>
    <col min="1801" max="1801" width="10.7109375" style="2" bestFit="1" customWidth="1"/>
    <col min="1802" max="2046" width="9.140625" style="2"/>
    <col min="2047" max="2047" width="5.5703125" style="2" customWidth="1"/>
    <col min="2048" max="2048" width="32.140625" style="2" customWidth="1"/>
    <col min="2049" max="2049" width="14.140625" style="2" customWidth="1"/>
    <col min="2050" max="2050" width="11.140625" style="2" customWidth="1"/>
    <col min="2051" max="2051" width="11.85546875" style="2" customWidth="1"/>
    <col min="2052" max="2052" width="10.28515625" style="2" bestFit="1" customWidth="1"/>
    <col min="2053" max="2053" width="11.5703125" style="2" customWidth="1"/>
    <col min="2054" max="2054" width="9.140625" style="2"/>
    <col min="2055" max="2055" width="10.85546875" style="2" customWidth="1"/>
    <col min="2056" max="2056" width="9.140625" style="2"/>
    <col min="2057" max="2057" width="10.7109375" style="2" bestFit="1" customWidth="1"/>
    <col min="2058" max="2302" width="9.140625" style="2"/>
    <col min="2303" max="2303" width="5.5703125" style="2" customWidth="1"/>
    <col min="2304" max="2304" width="32.140625" style="2" customWidth="1"/>
    <col min="2305" max="2305" width="14.140625" style="2" customWidth="1"/>
    <col min="2306" max="2306" width="11.140625" style="2" customWidth="1"/>
    <col min="2307" max="2307" width="11.85546875" style="2" customWidth="1"/>
    <col min="2308" max="2308" width="10.28515625" style="2" bestFit="1" customWidth="1"/>
    <col min="2309" max="2309" width="11.5703125" style="2" customWidth="1"/>
    <col min="2310" max="2310" width="9.140625" style="2"/>
    <col min="2311" max="2311" width="10.85546875" style="2" customWidth="1"/>
    <col min="2312" max="2312" width="9.140625" style="2"/>
    <col min="2313" max="2313" width="10.7109375" style="2" bestFit="1" customWidth="1"/>
    <col min="2314" max="2558" width="9.140625" style="2"/>
    <col min="2559" max="2559" width="5.5703125" style="2" customWidth="1"/>
    <col min="2560" max="2560" width="32.140625" style="2" customWidth="1"/>
    <col min="2561" max="2561" width="14.140625" style="2" customWidth="1"/>
    <col min="2562" max="2562" width="11.140625" style="2" customWidth="1"/>
    <col min="2563" max="2563" width="11.85546875" style="2" customWidth="1"/>
    <col min="2564" max="2564" width="10.28515625" style="2" bestFit="1" customWidth="1"/>
    <col min="2565" max="2565" width="11.5703125" style="2" customWidth="1"/>
    <col min="2566" max="2566" width="9.140625" style="2"/>
    <col min="2567" max="2567" width="10.85546875" style="2" customWidth="1"/>
    <col min="2568" max="2568" width="9.140625" style="2"/>
    <col min="2569" max="2569" width="10.7109375" style="2" bestFit="1" customWidth="1"/>
    <col min="2570" max="2814" width="9.140625" style="2"/>
    <col min="2815" max="2815" width="5.5703125" style="2" customWidth="1"/>
    <col min="2816" max="2816" width="32.140625" style="2" customWidth="1"/>
    <col min="2817" max="2817" width="14.140625" style="2" customWidth="1"/>
    <col min="2818" max="2818" width="11.140625" style="2" customWidth="1"/>
    <col min="2819" max="2819" width="11.85546875" style="2" customWidth="1"/>
    <col min="2820" max="2820" width="10.28515625" style="2" bestFit="1" customWidth="1"/>
    <col min="2821" max="2821" width="11.5703125" style="2" customWidth="1"/>
    <col min="2822" max="2822" width="9.140625" style="2"/>
    <col min="2823" max="2823" width="10.85546875" style="2" customWidth="1"/>
    <col min="2824" max="2824" width="9.140625" style="2"/>
    <col min="2825" max="2825" width="10.7109375" style="2" bestFit="1" customWidth="1"/>
    <col min="2826" max="3070" width="9.140625" style="2"/>
    <col min="3071" max="3071" width="5.5703125" style="2" customWidth="1"/>
    <col min="3072" max="3072" width="32.140625" style="2" customWidth="1"/>
    <col min="3073" max="3073" width="14.140625" style="2" customWidth="1"/>
    <col min="3074" max="3074" width="11.140625" style="2" customWidth="1"/>
    <col min="3075" max="3075" width="11.85546875" style="2" customWidth="1"/>
    <col min="3076" max="3076" width="10.28515625" style="2" bestFit="1" customWidth="1"/>
    <col min="3077" max="3077" width="11.5703125" style="2" customWidth="1"/>
    <col min="3078" max="3078" width="9.140625" style="2"/>
    <col min="3079" max="3079" width="10.85546875" style="2" customWidth="1"/>
    <col min="3080" max="3080" width="9.140625" style="2"/>
    <col min="3081" max="3081" width="10.7109375" style="2" bestFit="1" customWidth="1"/>
    <col min="3082" max="3326" width="9.140625" style="2"/>
    <col min="3327" max="3327" width="5.5703125" style="2" customWidth="1"/>
    <col min="3328" max="3328" width="32.140625" style="2" customWidth="1"/>
    <col min="3329" max="3329" width="14.140625" style="2" customWidth="1"/>
    <col min="3330" max="3330" width="11.140625" style="2" customWidth="1"/>
    <col min="3331" max="3331" width="11.85546875" style="2" customWidth="1"/>
    <col min="3332" max="3332" width="10.28515625" style="2" bestFit="1" customWidth="1"/>
    <col min="3333" max="3333" width="11.5703125" style="2" customWidth="1"/>
    <col min="3334" max="3334" width="9.140625" style="2"/>
    <col min="3335" max="3335" width="10.85546875" style="2" customWidth="1"/>
    <col min="3336" max="3336" width="9.140625" style="2"/>
    <col min="3337" max="3337" width="10.7109375" style="2" bestFit="1" customWidth="1"/>
    <col min="3338" max="3582" width="9.140625" style="2"/>
    <col min="3583" max="3583" width="5.5703125" style="2" customWidth="1"/>
    <col min="3584" max="3584" width="32.140625" style="2" customWidth="1"/>
    <col min="3585" max="3585" width="14.140625" style="2" customWidth="1"/>
    <col min="3586" max="3586" width="11.140625" style="2" customWidth="1"/>
    <col min="3587" max="3587" width="11.85546875" style="2" customWidth="1"/>
    <col min="3588" max="3588" width="10.28515625" style="2" bestFit="1" customWidth="1"/>
    <col min="3589" max="3589" width="11.5703125" style="2" customWidth="1"/>
    <col min="3590" max="3590" width="9.140625" style="2"/>
    <col min="3591" max="3591" width="10.85546875" style="2" customWidth="1"/>
    <col min="3592" max="3592" width="9.140625" style="2"/>
    <col min="3593" max="3593" width="10.7109375" style="2" bestFit="1" customWidth="1"/>
    <col min="3594" max="3838" width="9.140625" style="2"/>
    <col min="3839" max="3839" width="5.5703125" style="2" customWidth="1"/>
    <col min="3840" max="3840" width="32.140625" style="2" customWidth="1"/>
    <col min="3841" max="3841" width="14.140625" style="2" customWidth="1"/>
    <col min="3842" max="3842" width="11.140625" style="2" customWidth="1"/>
    <col min="3843" max="3843" width="11.85546875" style="2" customWidth="1"/>
    <col min="3844" max="3844" width="10.28515625" style="2" bestFit="1" customWidth="1"/>
    <col min="3845" max="3845" width="11.5703125" style="2" customWidth="1"/>
    <col min="3846" max="3846" width="9.140625" style="2"/>
    <col min="3847" max="3847" width="10.85546875" style="2" customWidth="1"/>
    <col min="3848" max="3848" width="9.140625" style="2"/>
    <col min="3849" max="3849" width="10.7109375" style="2" bestFit="1" customWidth="1"/>
    <col min="3850" max="4094" width="9.140625" style="2"/>
    <col min="4095" max="4095" width="5.5703125" style="2" customWidth="1"/>
    <col min="4096" max="4096" width="32.140625" style="2" customWidth="1"/>
    <col min="4097" max="4097" width="14.140625" style="2" customWidth="1"/>
    <col min="4098" max="4098" width="11.140625" style="2" customWidth="1"/>
    <col min="4099" max="4099" width="11.85546875" style="2" customWidth="1"/>
    <col min="4100" max="4100" width="10.28515625" style="2" bestFit="1" customWidth="1"/>
    <col min="4101" max="4101" width="11.5703125" style="2" customWidth="1"/>
    <col min="4102" max="4102" width="9.140625" style="2"/>
    <col min="4103" max="4103" width="10.85546875" style="2" customWidth="1"/>
    <col min="4104" max="4104" width="9.140625" style="2"/>
    <col min="4105" max="4105" width="10.7109375" style="2" bestFit="1" customWidth="1"/>
    <col min="4106" max="4350" width="9.140625" style="2"/>
    <col min="4351" max="4351" width="5.5703125" style="2" customWidth="1"/>
    <col min="4352" max="4352" width="32.140625" style="2" customWidth="1"/>
    <col min="4353" max="4353" width="14.140625" style="2" customWidth="1"/>
    <col min="4354" max="4354" width="11.140625" style="2" customWidth="1"/>
    <col min="4355" max="4355" width="11.85546875" style="2" customWidth="1"/>
    <col min="4356" max="4356" width="10.28515625" style="2" bestFit="1" customWidth="1"/>
    <col min="4357" max="4357" width="11.5703125" style="2" customWidth="1"/>
    <col min="4358" max="4358" width="9.140625" style="2"/>
    <col min="4359" max="4359" width="10.85546875" style="2" customWidth="1"/>
    <col min="4360" max="4360" width="9.140625" style="2"/>
    <col min="4361" max="4361" width="10.7109375" style="2" bestFit="1" customWidth="1"/>
    <col min="4362" max="4606" width="9.140625" style="2"/>
    <col min="4607" max="4607" width="5.5703125" style="2" customWidth="1"/>
    <col min="4608" max="4608" width="32.140625" style="2" customWidth="1"/>
    <col min="4609" max="4609" width="14.140625" style="2" customWidth="1"/>
    <col min="4610" max="4610" width="11.140625" style="2" customWidth="1"/>
    <col min="4611" max="4611" width="11.85546875" style="2" customWidth="1"/>
    <col min="4612" max="4612" width="10.28515625" style="2" bestFit="1" customWidth="1"/>
    <col min="4613" max="4613" width="11.5703125" style="2" customWidth="1"/>
    <col min="4614" max="4614" width="9.140625" style="2"/>
    <col min="4615" max="4615" width="10.85546875" style="2" customWidth="1"/>
    <col min="4616" max="4616" width="9.140625" style="2"/>
    <col min="4617" max="4617" width="10.7109375" style="2" bestFit="1" customWidth="1"/>
    <col min="4618" max="4862" width="9.140625" style="2"/>
    <col min="4863" max="4863" width="5.5703125" style="2" customWidth="1"/>
    <col min="4864" max="4864" width="32.140625" style="2" customWidth="1"/>
    <col min="4865" max="4865" width="14.140625" style="2" customWidth="1"/>
    <col min="4866" max="4866" width="11.140625" style="2" customWidth="1"/>
    <col min="4867" max="4867" width="11.85546875" style="2" customWidth="1"/>
    <col min="4868" max="4868" width="10.28515625" style="2" bestFit="1" customWidth="1"/>
    <col min="4869" max="4869" width="11.5703125" style="2" customWidth="1"/>
    <col min="4870" max="4870" width="9.140625" style="2"/>
    <col min="4871" max="4871" width="10.85546875" style="2" customWidth="1"/>
    <col min="4872" max="4872" width="9.140625" style="2"/>
    <col min="4873" max="4873" width="10.7109375" style="2" bestFit="1" customWidth="1"/>
    <col min="4874" max="5118" width="9.140625" style="2"/>
    <col min="5119" max="5119" width="5.5703125" style="2" customWidth="1"/>
    <col min="5120" max="5120" width="32.140625" style="2" customWidth="1"/>
    <col min="5121" max="5121" width="14.140625" style="2" customWidth="1"/>
    <col min="5122" max="5122" width="11.140625" style="2" customWidth="1"/>
    <col min="5123" max="5123" width="11.85546875" style="2" customWidth="1"/>
    <col min="5124" max="5124" width="10.28515625" style="2" bestFit="1" customWidth="1"/>
    <col min="5125" max="5125" width="11.5703125" style="2" customWidth="1"/>
    <col min="5126" max="5126" width="9.140625" style="2"/>
    <col min="5127" max="5127" width="10.85546875" style="2" customWidth="1"/>
    <col min="5128" max="5128" width="9.140625" style="2"/>
    <col min="5129" max="5129" width="10.7109375" style="2" bestFit="1" customWidth="1"/>
    <col min="5130" max="5374" width="9.140625" style="2"/>
    <col min="5375" max="5375" width="5.5703125" style="2" customWidth="1"/>
    <col min="5376" max="5376" width="32.140625" style="2" customWidth="1"/>
    <col min="5377" max="5377" width="14.140625" style="2" customWidth="1"/>
    <col min="5378" max="5378" width="11.140625" style="2" customWidth="1"/>
    <col min="5379" max="5379" width="11.85546875" style="2" customWidth="1"/>
    <col min="5380" max="5380" width="10.28515625" style="2" bestFit="1" customWidth="1"/>
    <col min="5381" max="5381" width="11.5703125" style="2" customWidth="1"/>
    <col min="5382" max="5382" width="9.140625" style="2"/>
    <col min="5383" max="5383" width="10.85546875" style="2" customWidth="1"/>
    <col min="5384" max="5384" width="9.140625" style="2"/>
    <col min="5385" max="5385" width="10.7109375" style="2" bestFit="1" customWidth="1"/>
    <col min="5386" max="5630" width="9.140625" style="2"/>
    <col min="5631" max="5631" width="5.5703125" style="2" customWidth="1"/>
    <col min="5632" max="5632" width="32.140625" style="2" customWidth="1"/>
    <col min="5633" max="5633" width="14.140625" style="2" customWidth="1"/>
    <col min="5634" max="5634" width="11.140625" style="2" customWidth="1"/>
    <col min="5635" max="5635" width="11.85546875" style="2" customWidth="1"/>
    <col min="5636" max="5636" width="10.28515625" style="2" bestFit="1" customWidth="1"/>
    <col min="5637" max="5637" width="11.5703125" style="2" customWidth="1"/>
    <col min="5638" max="5638" width="9.140625" style="2"/>
    <col min="5639" max="5639" width="10.85546875" style="2" customWidth="1"/>
    <col min="5640" max="5640" width="9.140625" style="2"/>
    <col min="5641" max="5641" width="10.7109375" style="2" bestFit="1" customWidth="1"/>
    <col min="5642" max="5886" width="9.140625" style="2"/>
    <col min="5887" max="5887" width="5.5703125" style="2" customWidth="1"/>
    <col min="5888" max="5888" width="32.140625" style="2" customWidth="1"/>
    <col min="5889" max="5889" width="14.140625" style="2" customWidth="1"/>
    <col min="5890" max="5890" width="11.140625" style="2" customWidth="1"/>
    <col min="5891" max="5891" width="11.85546875" style="2" customWidth="1"/>
    <col min="5892" max="5892" width="10.28515625" style="2" bestFit="1" customWidth="1"/>
    <col min="5893" max="5893" width="11.5703125" style="2" customWidth="1"/>
    <col min="5894" max="5894" width="9.140625" style="2"/>
    <col min="5895" max="5895" width="10.85546875" style="2" customWidth="1"/>
    <col min="5896" max="5896" width="9.140625" style="2"/>
    <col min="5897" max="5897" width="10.7109375" style="2" bestFit="1" customWidth="1"/>
    <col min="5898" max="6142" width="9.140625" style="2"/>
    <col min="6143" max="6143" width="5.5703125" style="2" customWidth="1"/>
    <col min="6144" max="6144" width="32.140625" style="2" customWidth="1"/>
    <col min="6145" max="6145" width="14.140625" style="2" customWidth="1"/>
    <col min="6146" max="6146" width="11.140625" style="2" customWidth="1"/>
    <col min="6147" max="6147" width="11.85546875" style="2" customWidth="1"/>
    <col min="6148" max="6148" width="10.28515625" style="2" bestFit="1" customWidth="1"/>
    <col min="6149" max="6149" width="11.5703125" style="2" customWidth="1"/>
    <col min="6150" max="6150" width="9.140625" style="2"/>
    <col min="6151" max="6151" width="10.85546875" style="2" customWidth="1"/>
    <col min="6152" max="6152" width="9.140625" style="2"/>
    <col min="6153" max="6153" width="10.7109375" style="2" bestFit="1" customWidth="1"/>
    <col min="6154" max="6398" width="9.140625" style="2"/>
    <col min="6399" max="6399" width="5.5703125" style="2" customWidth="1"/>
    <col min="6400" max="6400" width="32.140625" style="2" customWidth="1"/>
    <col min="6401" max="6401" width="14.140625" style="2" customWidth="1"/>
    <col min="6402" max="6402" width="11.140625" style="2" customWidth="1"/>
    <col min="6403" max="6403" width="11.85546875" style="2" customWidth="1"/>
    <col min="6404" max="6404" width="10.28515625" style="2" bestFit="1" customWidth="1"/>
    <col min="6405" max="6405" width="11.5703125" style="2" customWidth="1"/>
    <col min="6406" max="6406" width="9.140625" style="2"/>
    <col min="6407" max="6407" width="10.85546875" style="2" customWidth="1"/>
    <col min="6408" max="6408" width="9.140625" style="2"/>
    <col min="6409" max="6409" width="10.7109375" style="2" bestFit="1" customWidth="1"/>
    <col min="6410" max="6654" width="9.140625" style="2"/>
    <col min="6655" max="6655" width="5.5703125" style="2" customWidth="1"/>
    <col min="6656" max="6656" width="32.140625" style="2" customWidth="1"/>
    <col min="6657" max="6657" width="14.140625" style="2" customWidth="1"/>
    <col min="6658" max="6658" width="11.140625" style="2" customWidth="1"/>
    <col min="6659" max="6659" width="11.85546875" style="2" customWidth="1"/>
    <col min="6660" max="6660" width="10.28515625" style="2" bestFit="1" customWidth="1"/>
    <col min="6661" max="6661" width="11.5703125" style="2" customWidth="1"/>
    <col min="6662" max="6662" width="9.140625" style="2"/>
    <col min="6663" max="6663" width="10.85546875" style="2" customWidth="1"/>
    <col min="6664" max="6664" width="9.140625" style="2"/>
    <col min="6665" max="6665" width="10.7109375" style="2" bestFit="1" customWidth="1"/>
    <col min="6666" max="6910" width="9.140625" style="2"/>
    <col min="6911" max="6911" width="5.5703125" style="2" customWidth="1"/>
    <col min="6912" max="6912" width="32.140625" style="2" customWidth="1"/>
    <col min="6913" max="6913" width="14.140625" style="2" customWidth="1"/>
    <col min="6914" max="6914" width="11.140625" style="2" customWidth="1"/>
    <col min="6915" max="6915" width="11.85546875" style="2" customWidth="1"/>
    <col min="6916" max="6916" width="10.28515625" style="2" bestFit="1" customWidth="1"/>
    <col min="6917" max="6917" width="11.5703125" style="2" customWidth="1"/>
    <col min="6918" max="6918" width="9.140625" style="2"/>
    <col min="6919" max="6919" width="10.85546875" style="2" customWidth="1"/>
    <col min="6920" max="6920" width="9.140625" style="2"/>
    <col min="6921" max="6921" width="10.7109375" style="2" bestFit="1" customWidth="1"/>
    <col min="6922" max="7166" width="9.140625" style="2"/>
    <col min="7167" max="7167" width="5.5703125" style="2" customWidth="1"/>
    <col min="7168" max="7168" width="32.140625" style="2" customWidth="1"/>
    <col min="7169" max="7169" width="14.140625" style="2" customWidth="1"/>
    <col min="7170" max="7170" width="11.140625" style="2" customWidth="1"/>
    <col min="7171" max="7171" width="11.85546875" style="2" customWidth="1"/>
    <col min="7172" max="7172" width="10.28515625" style="2" bestFit="1" customWidth="1"/>
    <col min="7173" max="7173" width="11.5703125" style="2" customWidth="1"/>
    <col min="7174" max="7174" width="9.140625" style="2"/>
    <col min="7175" max="7175" width="10.85546875" style="2" customWidth="1"/>
    <col min="7176" max="7176" width="9.140625" style="2"/>
    <col min="7177" max="7177" width="10.7109375" style="2" bestFit="1" customWidth="1"/>
    <col min="7178" max="7422" width="9.140625" style="2"/>
    <col min="7423" max="7423" width="5.5703125" style="2" customWidth="1"/>
    <col min="7424" max="7424" width="32.140625" style="2" customWidth="1"/>
    <col min="7425" max="7425" width="14.140625" style="2" customWidth="1"/>
    <col min="7426" max="7426" width="11.140625" style="2" customWidth="1"/>
    <col min="7427" max="7427" width="11.85546875" style="2" customWidth="1"/>
    <col min="7428" max="7428" width="10.28515625" style="2" bestFit="1" customWidth="1"/>
    <col min="7429" max="7429" width="11.5703125" style="2" customWidth="1"/>
    <col min="7430" max="7430" width="9.140625" style="2"/>
    <col min="7431" max="7431" width="10.85546875" style="2" customWidth="1"/>
    <col min="7432" max="7432" width="9.140625" style="2"/>
    <col min="7433" max="7433" width="10.7109375" style="2" bestFit="1" customWidth="1"/>
    <col min="7434" max="7678" width="9.140625" style="2"/>
    <col min="7679" max="7679" width="5.5703125" style="2" customWidth="1"/>
    <col min="7680" max="7680" width="32.140625" style="2" customWidth="1"/>
    <col min="7681" max="7681" width="14.140625" style="2" customWidth="1"/>
    <col min="7682" max="7682" width="11.140625" style="2" customWidth="1"/>
    <col min="7683" max="7683" width="11.85546875" style="2" customWidth="1"/>
    <col min="7684" max="7684" width="10.28515625" style="2" bestFit="1" customWidth="1"/>
    <col min="7685" max="7685" width="11.5703125" style="2" customWidth="1"/>
    <col min="7686" max="7686" width="9.140625" style="2"/>
    <col min="7687" max="7687" width="10.85546875" style="2" customWidth="1"/>
    <col min="7688" max="7688" width="9.140625" style="2"/>
    <col min="7689" max="7689" width="10.7109375" style="2" bestFit="1" customWidth="1"/>
    <col min="7690" max="7934" width="9.140625" style="2"/>
    <col min="7935" max="7935" width="5.5703125" style="2" customWidth="1"/>
    <col min="7936" max="7936" width="32.140625" style="2" customWidth="1"/>
    <col min="7937" max="7937" width="14.140625" style="2" customWidth="1"/>
    <col min="7938" max="7938" width="11.140625" style="2" customWidth="1"/>
    <col min="7939" max="7939" width="11.85546875" style="2" customWidth="1"/>
    <col min="7940" max="7940" width="10.28515625" style="2" bestFit="1" customWidth="1"/>
    <col min="7941" max="7941" width="11.5703125" style="2" customWidth="1"/>
    <col min="7942" max="7942" width="9.140625" style="2"/>
    <col min="7943" max="7943" width="10.85546875" style="2" customWidth="1"/>
    <col min="7944" max="7944" width="9.140625" style="2"/>
    <col min="7945" max="7945" width="10.7109375" style="2" bestFit="1" customWidth="1"/>
    <col min="7946" max="8190" width="9.140625" style="2"/>
    <col min="8191" max="8191" width="5.5703125" style="2" customWidth="1"/>
    <col min="8192" max="8192" width="32.140625" style="2" customWidth="1"/>
    <col min="8193" max="8193" width="14.140625" style="2" customWidth="1"/>
    <col min="8194" max="8194" width="11.140625" style="2" customWidth="1"/>
    <col min="8195" max="8195" width="11.85546875" style="2" customWidth="1"/>
    <col min="8196" max="8196" width="10.28515625" style="2" bestFit="1" customWidth="1"/>
    <col min="8197" max="8197" width="11.5703125" style="2" customWidth="1"/>
    <col min="8198" max="8198" width="9.140625" style="2"/>
    <col min="8199" max="8199" width="10.85546875" style="2" customWidth="1"/>
    <col min="8200" max="8200" width="9.140625" style="2"/>
    <col min="8201" max="8201" width="10.7109375" style="2" bestFit="1" customWidth="1"/>
    <col min="8202" max="8446" width="9.140625" style="2"/>
    <col min="8447" max="8447" width="5.5703125" style="2" customWidth="1"/>
    <col min="8448" max="8448" width="32.140625" style="2" customWidth="1"/>
    <col min="8449" max="8449" width="14.140625" style="2" customWidth="1"/>
    <col min="8450" max="8450" width="11.140625" style="2" customWidth="1"/>
    <col min="8451" max="8451" width="11.85546875" style="2" customWidth="1"/>
    <col min="8452" max="8452" width="10.28515625" style="2" bestFit="1" customWidth="1"/>
    <col min="8453" max="8453" width="11.5703125" style="2" customWidth="1"/>
    <col min="8454" max="8454" width="9.140625" style="2"/>
    <col min="8455" max="8455" width="10.85546875" style="2" customWidth="1"/>
    <col min="8456" max="8456" width="9.140625" style="2"/>
    <col min="8457" max="8457" width="10.7109375" style="2" bestFit="1" customWidth="1"/>
    <col min="8458" max="8702" width="9.140625" style="2"/>
    <col min="8703" max="8703" width="5.5703125" style="2" customWidth="1"/>
    <col min="8704" max="8704" width="32.140625" style="2" customWidth="1"/>
    <col min="8705" max="8705" width="14.140625" style="2" customWidth="1"/>
    <col min="8706" max="8706" width="11.140625" style="2" customWidth="1"/>
    <col min="8707" max="8707" width="11.85546875" style="2" customWidth="1"/>
    <col min="8708" max="8708" width="10.28515625" style="2" bestFit="1" customWidth="1"/>
    <col min="8709" max="8709" width="11.5703125" style="2" customWidth="1"/>
    <col min="8710" max="8710" width="9.140625" style="2"/>
    <col min="8711" max="8711" width="10.85546875" style="2" customWidth="1"/>
    <col min="8712" max="8712" width="9.140625" style="2"/>
    <col min="8713" max="8713" width="10.7109375" style="2" bestFit="1" customWidth="1"/>
    <col min="8714" max="8958" width="9.140625" style="2"/>
    <col min="8959" max="8959" width="5.5703125" style="2" customWidth="1"/>
    <col min="8960" max="8960" width="32.140625" style="2" customWidth="1"/>
    <col min="8961" max="8961" width="14.140625" style="2" customWidth="1"/>
    <col min="8962" max="8962" width="11.140625" style="2" customWidth="1"/>
    <col min="8963" max="8963" width="11.85546875" style="2" customWidth="1"/>
    <col min="8964" max="8964" width="10.28515625" style="2" bestFit="1" customWidth="1"/>
    <col min="8965" max="8965" width="11.5703125" style="2" customWidth="1"/>
    <col min="8966" max="8966" width="9.140625" style="2"/>
    <col min="8967" max="8967" width="10.85546875" style="2" customWidth="1"/>
    <col min="8968" max="8968" width="9.140625" style="2"/>
    <col min="8969" max="8969" width="10.7109375" style="2" bestFit="1" customWidth="1"/>
    <col min="8970" max="9214" width="9.140625" style="2"/>
    <col min="9215" max="9215" width="5.5703125" style="2" customWidth="1"/>
    <col min="9216" max="9216" width="32.140625" style="2" customWidth="1"/>
    <col min="9217" max="9217" width="14.140625" style="2" customWidth="1"/>
    <col min="9218" max="9218" width="11.140625" style="2" customWidth="1"/>
    <col min="9219" max="9219" width="11.85546875" style="2" customWidth="1"/>
    <col min="9220" max="9220" width="10.28515625" style="2" bestFit="1" customWidth="1"/>
    <col min="9221" max="9221" width="11.5703125" style="2" customWidth="1"/>
    <col min="9222" max="9222" width="9.140625" style="2"/>
    <col min="9223" max="9223" width="10.85546875" style="2" customWidth="1"/>
    <col min="9224" max="9224" width="9.140625" style="2"/>
    <col min="9225" max="9225" width="10.7109375" style="2" bestFit="1" customWidth="1"/>
    <col min="9226" max="9470" width="9.140625" style="2"/>
    <col min="9471" max="9471" width="5.5703125" style="2" customWidth="1"/>
    <col min="9472" max="9472" width="32.140625" style="2" customWidth="1"/>
    <col min="9473" max="9473" width="14.140625" style="2" customWidth="1"/>
    <col min="9474" max="9474" width="11.140625" style="2" customWidth="1"/>
    <col min="9475" max="9475" width="11.85546875" style="2" customWidth="1"/>
    <col min="9476" max="9476" width="10.28515625" style="2" bestFit="1" customWidth="1"/>
    <col min="9477" max="9477" width="11.5703125" style="2" customWidth="1"/>
    <col min="9478" max="9478" width="9.140625" style="2"/>
    <col min="9479" max="9479" width="10.85546875" style="2" customWidth="1"/>
    <col min="9480" max="9480" width="9.140625" style="2"/>
    <col min="9481" max="9481" width="10.7109375" style="2" bestFit="1" customWidth="1"/>
    <col min="9482" max="9726" width="9.140625" style="2"/>
    <col min="9727" max="9727" width="5.5703125" style="2" customWidth="1"/>
    <col min="9728" max="9728" width="32.140625" style="2" customWidth="1"/>
    <col min="9729" max="9729" width="14.140625" style="2" customWidth="1"/>
    <col min="9730" max="9730" width="11.140625" style="2" customWidth="1"/>
    <col min="9731" max="9731" width="11.85546875" style="2" customWidth="1"/>
    <col min="9732" max="9732" width="10.28515625" style="2" bestFit="1" customWidth="1"/>
    <col min="9733" max="9733" width="11.5703125" style="2" customWidth="1"/>
    <col min="9734" max="9734" width="9.140625" style="2"/>
    <col min="9735" max="9735" width="10.85546875" style="2" customWidth="1"/>
    <col min="9736" max="9736" width="9.140625" style="2"/>
    <col min="9737" max="9737" width="10.7109375" style="2" bestFit="1" customWidth="1"/>
    <col min="9738" max="9982" width="9.140625" style="2"/>
    <col min="9983" max="9983" width="5.5703125" style="2" customWidth="1"/>
    <col min="9984" max="9984" width="32.140625" style="2" customWidth="1"/>
    <col min="9985" max="9985" width="14.140625" style="2" customWidth="1"/>
    <col min="9986" max="9986" width="11.140625" style="2" customWidth="1"/>
    <col min="9987" max="9987" width="11.85546875" style="2" customWidth="1"/>
    <col min="9988" max="9988" width="10.28515625" style="2" bestFit="1" customWidth="1"/>
    <col min="9989" max="9989" width="11.5703125" style="2" customWidth="1"/>
    <col min="9990" max="9990" width="9.140625" style="2"/>
    <col min="9991" max="9991" width="10.85546875" style="2" customWidth="1"/>
    <col min="9992" max="9992" width="9.140625" style="2"/>
    <col min="9993" max="9993" width="10.7109375" style="2" bestFit="1" customWidth="1"/>
    <col min="9994" max="10238" width="9.140625" style="2"/>
    <col min="10239" max="10239" width="5.5703125" style="2" customWidth="1"/>
    <col min="10240" max="10240" width="32.140625" style="2" customWidth="1"/>
    <col min="10241" max="10241" width="14.140625" style="2" customWidth="1"/>
    <col min="10242" max="10242" width="11.140625" style="2" customWidth="1"/>
    <col min="10243" max="10243" width="11.85546875" style="2" customWidth="1"/>
    <col min="10244" max="10244" width="10.28515625" style="2" bestFit="1" customWidth="1"/>
    <col min="10245" max="10245" width="11.5703125" style="2" customWidth="1"/>
    <col min="10246" max="10246" width="9.140625" style="2"/>
    <col min="10247" max="10247" width="10.85546875" style="2" customWidth="1"/>
    <col min="10248" max="10248" width="9.140625" style="2"/>
    <col min="10249" max="10249" width="10.7109375" style="2" bestFit="1" customWidth="1"/>
    <col min="10250" max="10494" width="9.140625" style="2"/>
    <col min="10495" max="10495" width="5.5703125" style="2" customWidth="1"/>
    <col min="10496" max="10496" width="32.140625" style="2" customWidth="1"/>
    <col min="10497" max="10497" width="14.140625" style="2" customWidth="1"/>
    <col min="10498" max="10498" width="11.140625" style="2" customWidth="1"/>
    <col min="10499" max="10499" width="11.85546875" style="2" customWidth="1"/>
    <col min="10500" max="10500" width="10.28515625" style="2" bestFit="1" customWidth="1"/>
    <col min="10501" max="10501" width="11.5703125" style="2" customWidth="1"/>
    <col min="10502" max="10502" width="9.140625" style="2"/>
    <col min="10503" max="10503" width="10.85546875" style="2" customWidth="1"/>
    <col min="10504" max="10504" width="9.140625" style="2"/>
    <col min="10505" max="10505" width="10.7109375" style="2" bestFit="1" customWidth="1"/>
    <col min="10506" max="10750" width="9.140625" style="2"/>
    <col min="10751" max="10751" width="5.5703125" style="2" customWidth="1"/>
    <col min="10752" max="10752" width="32.140625" style="2" customWidth="1"/>
    <col min="10753" max="10753" width="14.140625" style="2" customWidth="1"/>
    <col min="10754" max="10754" width="11.140625" style="2" customWidth="1"/>
    <col min="10755" max="10755" width="11.85546875" style="2" customWidth="1"/>
    <col min="10756" max="10756" width="10.28515625" style="2" bestFit="1" customWidth="1"/>
    <col min="10757" max="10757" width="11.5703125" style="2" customWidth="1"/>
    <col min="10758" max="10758" width="9.140625" style="2"/>
    <col min="10759" max="10759" width="10.85546875" style="2" customWidth="1"/>
    <col min="10760" max="10760" width="9.140625" style="2"/>
    <col min="10761" max="10761" width="10.7109375" style="2" bestFit="1" customWidth="1"/>
    <col min="10762" max="11006" width="9.140625" style="2"/>
    <col min="11007" max="11007" width="5.5703125" style="2" customWidth="1"/>
    <col min="11008" max="11008" width="32.140625" style="2" customWidth="1"/>
    <col min="11009" max="11009" width="14.140625" style="2" customWidth="1"/>
    <col min="11010" max="11010" width="11.140625" style="2" customWidth="1"/>
    <col min="11011" max="11011" width="11.85546875" style="2" customWidth="1"/>
    <col min="11012" max="11012" width="10.28515625" style="2" bestFit="1" customWidth="1"/>
    <col min="11013" max="11013" width="11.5703125" style="2" customWidth="1"/>
    <col min="11014" max="11014" width="9.140625" style="2"/>
    <col min="11015" max="11015" width="10.85546875" style="2" customWidth="1"/>
    <col min="11016" max="11016" width="9.140625" style="2"/>
    <col min="11017" max="11017" width="10.7109375" style="2" bestFit="1" customWidth="1"/>
    <col min="11018" max="11262" width="9.140625" style="2"/>
    <col min="11263" max="11263" width="5.5703125" style="2" customWidth="1"/>
    <col min="11264" max="11264" width="32.140625" style="2" customWidth="1"/>
    <col min="11265" max="11265" width="14.140625" style="2" customWidth="1"/>
    <col min="11266" max="11266" width="11.140625" style="2" customWidth="1"/>
    <col min="11267" max="11267" width="11.85546875" style="2" customWidth="1"/>
    <col min="11268" max="11268" width="10.28515625" style="2" bestFit="1" customWidth="1"/>
    <col min="11269" max="11269" width="11.5703125" style="2" customWidth="1"/>
    <col min="11270" max="11270" width="9.140625" style="2"/>
    <col min="11271" max="11271" width="10.85546875" style="2" customWidth="1"/>
    <col min="11272" max="11272" width="9.140625" style="2"/>
    <col min="11273" max="11273" width="10.7109375" style="2" bestFit="1" customWidth="1"/>
    <col min="11274" max="11518" width="9.140625" style="2"/>
    <col min="11519" max="11519" width="5.5703125" style="2" customWidth="1"/>
    <col min="11520" max="11520" width="32.140625" style="2" customWidth="1"/>
    <col min="11521" max="11521" width="14.140625" style="2" customWidth="1"/>
    <col min="11522" max="11522" width="11.140625" style="2" customWidth="1"/>
    <col min="11523" max="11523" width="11.85546875" style="2" customWidth="1"/>
    <col min="11524" max="11524" width="10.28515625" style="2" bestFit="1" customWidth="1"/>
    <col min="11525" max="11525" width="11.5703125" style="2" customWidth="1"/>
    <col min="11526" max="11526" width="9.140625" style="2"/>
    <col min="11527" max="11527" width="10.85546875" style="2" customWidth="1"/>
    <col min="11528" max="11528" width="9.140625" style="2"/>
    <col min="11529" max="11529" width="10.7109375" style="2" bestFit="1" customWidth="1"/>
    <col min="11530" max="11774" width="9.140625" style="2"/>
    <col min="11775" max="11775" width="5.5703125" style="2" customWidth="1"/>
    <col min="11776" max="11776" width="32.140625" style="2" customWidth="1"/>
    <col min="11777" max="11777" width="14.140625" style="2" customWidth="1"/>
    <col min="11778" max="11778" width="11.140625" style="2" customWidth="1"/>
    <col min="11779" max="11779" width="11.85546875" style="2" customWidth="1"/>
    <col min="11780" max="11780" width="10.28515625" style="2" bestFit="1" customWidth="1"/>
    <col min="11781" max="11781" width="11.5703125" style="2" customWidth="1"/>
    <col min="11782" max="11782" width="9.140625" style="2"/>
    <col min="11783" max="11783" width="10.85546875" style="2" customWidth="1"/>
    <col min="11784" max="11784" width="9.140625" style="2"/>
    <col min="11785" max="11785" width="10.7109375" style="2" bestFit="1" customWidth="1"/>
    <col min="11786" max="12030" width="9.140625" style="2"/>
    <col min="12031" max="12031" width="5.5703125" style="2" customWidth="1"/>
    <col min="12032" max="12032" width="32.140625" style="2" customWidth="1"/>
    <col min="12033" max="12033" width="14.140625" style="2" customWidth="1"/>
    <col min="12034" max="12034" width="11.140625" style="2" customWidth="1"/>
    <col min="12035" max="12035" width="11.85546875" style="2" customWidth="1"/>
    <col min="12036" max="12036" width="10.28515625" style="2" bestFit="1" customWidth="1"/>
    <col min="12037" max="12037" width="11.5703125" style="2" customWidth="1"/>
    <col min="12038" max="12038" width="9.140625" style="2"/>
    <col min="12039" max="12039" width="10.85546875" style="2" customWidth="1"/>
    <col min="12040" max="12040" width="9.140625" style="2"/>
    <col min="12041" max="12041" width="10.7109375" style="2" bestFit="1" customWidth="1"/>
    <col min="12042" max="12286" width="9.140625" style="2"/>
    <col min="12287" max="12287" width="5.5703125" style="2" customWidth="1"/>
    <col min="12288" max="12288" width="32.140625" style="2" customWidth="1"/>
    <col min="12289" max="12289" width="14.140625" style="2" customWidth="1"/>
    <col min="12290" max="12290" width="11.140625" style="2" customWidth="1"/>
    <col min="12291" max="12291" width="11.85546875" style="2" customWidth="1"/>
    <col min="12292" max="12292" width="10.28515625" style="2" bestFit="1" customWidth="1"/>
    <col min="12293" max="12293" width="11.5703125" style="2" customWidth="1"/>
    <col min="12294" max="12294" width="9.140625" style="2"/>
    <col min="12295" max="12295" width="10.85546875" style="2" customWidth="1"/>
    <col min="12296" max="12296" width="9.140625" style="2"/>
    <col min="12297" max="12297" width="10.7109375" style="2" bestFit="1" customWidth="1"/>
    <col min="12298" max="12542" width="9.140625" style="2"/>
    <col min="12543" max="12543" width="5.5703125" style="2" customWidth="1"/>
    <col min="12544" max="12544" width="32.140625" style="2" customWidth="1"/>
    <col min="12545" max="12545" width="14.140625" style="2" customWidth="1"/>
    <col min="12546" max="12546" width="11.140625" style="2" customWidth="1"/>
    <col min="12547" max="12547" width="11.85546875" style="2" customWidth="1"/>
    <col min="12548" max="12548" width="10.28515625" style="2" bestFit="1" customWidth="1"/>
    <col min="12549" max="12549" width="11.5703125" style="2" customWidth="1"/>
    <col min="12550" max="12550" width="9.140625" style="2"/>
    <col min="12551" max="12551" width="10.85546875" style="2" customWidth="1"/>
    <col min="12552" max="12552" width="9.140625" style="2"/>
    <col min="12553" max="12553" width="10.7109375" style="2" bestFit="1" customWidth="1"/>
    <col min="12554" max="12798" width="9.140625" style="2"/>
    <col min="12799" max="12799" width="5.5703125" style="2" customWidth="1"/>
    <col min="12800" max="12800" width="32.140625" style="2" customWidth="1"/>
    <col min="12801" max="12801" width="14.140625" style="2" customWidth="1"/>
    <col min="12802" max="12802" width="11.140625" style="2" customWidth="1"/>
    <col min="12803" max="12803" width="11.85546875" style="2" customWidth="1"/>
    <col min="12804" max="12804" width="10.28515625" style="2" bestFit="1" customWidth="1"/>
    <col min="12805" max="12805" width="11.5703125" style="2" customWidth="1"/>
    <col min="12806" max="12806" width="9.140625" style="2"/>
    <col min="12807" max="12807" width="10.85546875" style="2" customWidth="1"/>
    <col min="12808" max="12808" width="9.140625" style="2"/>
    <col min="12809" max="12809" width="10.7109375" style="2" bestFit="1" customWidth="1"/>
    <col min="12810" max="13054" width="9.140625" style="2"/>
    <col min="13055" max="13055" width="5.5703125" style="2" customWidth="1"/>
    <col min="13056" max="13056" width="32.140625" style="2" customWidth="1"/>
    <col min="13057" max="13057" width="14.140625" style="2" customWidth="1"/>
    <col min="13058" max="13058" width="11.140625" style="2" customWidth="1"/>
    <col min="13059" max="13059" width="11.85546875" style="2" customWidth="1"/>
    <col min="13060" max="13060" width="10.28515625" style="2" bestFit="1" customWidth="1"/>
    <col min="13061" max="13061" width="11.5703125" style="2" customWidth="1"/>
    <col min="13062" max="13062" width="9.140625" style="2"/>
    <col min="13063" max="13063" width="10.85546875" style="2" customWidth="1"/>
    <col min="13064" max="13064" width="9.140625" style="2"/>
    <col min="13065" max="13065" width="10.7109375" style="2" bestFit="1" customWidth="1"/>
    <col min="13066" max="13310" width="9.140625" style="2"/>
    <col min="13311" max="13311" width="5.5703125" style="2" customWidth="1"/>
    <col min="13312" max="13312" width="32.140625" style="2" customWidth="1"/>
    <col min="13313" max="13313" width="14.140625" style="2" customWidth="1"/>
    <col min="13314" max="13314" width="11.140625" style="2" customWidth="1"/>
    <col min="13315" max="13315" width="11.85546875" style="2" customWidth="1"/>
    <col min="13316" max="13316" width="10.28515625" style="2" bestFit="1" customWidth="1"/>
    <col min="13317" max="13317" width="11.5703125" style="2" customWidth="1"/>
    <col min="13318" max="13318" width="9.140625" style="2"/>
    <col min="13319" max="13319" width="10.85546875" style="2" customWidth="1"/>
    <col min="13320" max="13320" width="9.140625" style="2"/>
    <col min="13321" max="13321" width="10.7109375" style="2" bestFit="1" customWidth="1"/>
    <col min="13322" max="13566" width="9.140625" style="2"/>
    <col min="13567" max="13567" width="5.5703125" style="2" customWidth="1"/>
    <col min="13568" max="13568" width="32.140625" style="2" customWidth="1"/>
    <col min="13569" max="13569" width="14.140625" style="2" customWidth="1"/>
    <col min="13570" max="13570" width="11.140625" style="2" customWidth="1"/>
    <col min="13571" max="13571" width="11.85546875" style="2" customWidth="1"/>
    <col min="13572" max="13572" width="10.28515625" style="2" bestFit="1" customWidth="1"/>
    <col min="13573" max="13573" width="11.5703125" style="2" customWidth="1"/>
    <col min="13574" max="13574" width="9.140625" style="2"/>
    <col min="13575" max="13575" width="10.85546875" style="2" customWidth="1"/>
    <col min="13576" max="13576" width="9.140625" style="2"/>
    <col min="13577" max="13577" width="10.7109375" style="2" bestFit="1" customWidth="1"/>
    <col min="13578" max="13822" width="9.140625" style="2"/>
    <col min="13823" max="13823" width="5.5703125" style="2" customWidth="1"/>
    <col min="13824" max="13824" width="32.140625" style="2" customWidth="1"/>
    <col min="13825" max="13825" width="14.140625" style="2" customWidth="1"/>
    <col min="13826" max="13826" width="11.140625" style="2" customWidth="1"/>
    <col min="13827" max="13827" width="11.85546875" style="2" customWidth="1"/>
    <col min="13828" max="13828" width="10.28515625" style="2" bestFit="1" customWidth="1"/>
    <col min="13829" max="13829" width="11.5703125" style="2" customWidth="1"/>
    <col min="13830" max="13830" width="9.140625" style="2"/>
    <col min="13831" max="13831" width="10.85546875" style="2" customWidth="1"/>
    <col min="13832" max="13832" width="9.140625" style="2"/>
    <col min="13833" max="13833" width="10.7109375" style="2" bestFit="1" customWidth="1"/>
    <col min="13834" max="14078" width="9.140625" style="2"/>
    <col min="14079" max="14079" width="5.5703125" style="2" customWidth="1"/>
    <col min="14080" max="14080" width="32.140625" style="2" customWidth="1"/>
    <col min="14081" max="14081" width="14.140625" style="2" customWidth="1"/>
    <col min="14082" max="14082" width="11.140625" style="2" customWidth="1"/>
    <col min="14083" max="14083" width="11.85546875" style="2" customWidth="1"/>
    <col min="14084" max="14084" width="10.28515625" style="2" bestFit="1" customWidth="1"/>
    <col min="14085" max="14085" width="11.5703125" style="2" customWidth="1"/>
    <col min="14086" max="14086" width="9.140625" style="2"/>
    <col min="14087" max="14087" width="10.85546875" style="2" customWidth="1"/>
    <col min="14088" max="14088" width="9.140625" style="2"/>
    <col min="14089" max="14089" width="10.7109375" style="2" bestFit="1" customWidth="1"/>
    <col min="14090" max="14334" width="9.140625" style="2"/>
    <col min="14335" max="14335" width="5.5703125" style="2" customWidth="1"/>
    <col min="14336" max="14336" width="32.140625" style="2" customWidth="1"/>
    <col min="14337" max="14337" width="14.140625" style="2" customWidth="1"/>
    <col min="14338" max="14338" width="11.140625" style="2" customWidth="1"/>
    <col min="14339" max="14339" width="11.85546875" style="2" customWidth="1"/>
    <col min="14340" max="14340" width="10.28515625" style="2" bestFit="1" customWidth="1"/>
    <col min="14341" max="14341" width="11.5703125" style="2" customWidth="1"/>
    <col min="14342" max="14342" width="9.140625" style="2"/>
    <col min="14343" max="14343" width="10.85546875" style="2" customWidth="1"/>
    <col min="14344" max="14344" width="9.140625" style="2"/>
    <col min="14345" max="14345" width="10.7109375" style="2" bestFit="1" customWidth="1"/>
    <col min="14346" max="14590" width="9.140625" style="2"/>
    <col min="14591" max="14591" width="5.5703125" style="2" customWidth="1"/>
    <col min="14592" max="14592" width="32.140625" style="2" customWidth="1"/>
    <col min="14593" max="14593" width="14.140625" style="2" customWidth="1"/>
    <col min="14594" max="14594" width="11.140625" style="2" customWidth="1"/>
    <col min="14595" max="14595" width="11.85546875" style="2" customWidth="1"/>
    <col min="14596" max="14596" width="10.28515625" style="2" bestFit="1" customWidth="1"/>
    <col min="14597" max="14597" width="11.5703125" style="2" customWidth="1"/>
    <col min="14598" max="14598" width="9.140625" style="2"/>
    <col min="14599" max="14599" width="10.85546875" style="2" customWidth="1"/>
    <col min="14600" max="14600" width="9.140625" style="2"/>
    <col min="14601" max="14601" width="10.7109375" style="2" bestFit="1" customWidth="1"/>
    <col min="14602" max="14846" width="9.140625" style="2"/>
    <col min="14847" max="14847" width="5.5703125" style="2" customWidth="1"/>
    <col min="14848" max="14848" width="32.140625" style="2" customWidth="1"/>
    <col min="14849" max="14849" width="14.140625" style="2" customWidth="1"/>
    <col min="14850" max="14850" width="11.140625" style="2" customWidth="1"/>
    <col min="14851" max="14851" width="11.85546875" style="2" customWidth="1"/>
    <col min="14852" max="14852" width="10.28515625" style="2" bestFit="1" customWidth="1"/>
    <col min="14853" max="14853" width="11.5703125" style="2" customWidth="1"/>
    <col min="14854" max="14854" width="9.140625" style="2"/>
    <col min="14855" max="14855" width="10.85546875" style="2" customWidth="1"/>
    <col min="14856" max="14856" width="9.140625" style="2"/>
    <col min="14857" max="14857" width="10.7109375" style="2" bestFit="1" customWidth="1"/>
    <col min="14858" max="15102" width="9.140625" style="2"/>
    <col min="15103" max="15103" width="5.5703125" style="2" customWidth="1"/>
    <col min="15104" max="15104" width="32.140625" style="2" customWidth="1"/>
    <col min="15105" max="15105" width="14.140625" style="2" customWidth="1"/>
    <col min="15106" max="15106" width="11.140625" style="2" customWidth="1"/>
    <col min="15107" max="15107" width="11.85546875" style="2" customWidth="1"/>
    <col min="15108" max="15108" width="10.28515625" style="2" bestFit="1" customWidth="1"/>
    <col min="15109" max="15109" width="11.5703125" style="2" customWidth="1"/>
    <col min="15110" max="15110" width="9.140625" style="2"/>
    <col min="15111" max="15111" width="10.85546875" style="2" customWidth="1"/>
    <col min="15112" max="15112" width="9.140625" style="2"/>
    <col min="15113" max="15113" width="10.7109375" style="2" bestFit="1" customWidth="1"/>
    <col min="15114" max="15358" width="9.140625" style="2"/>
    <col min="15359" max="15359" width="5.5703125" style="2" customWidth="1"/>
    <col min="15360" max="15360" width="32.140625" style="2" customWidth="1"/>
    <col min="15361" max="15361" width="14.140625" style="2" customWidth="1"/>
    <col min="15362" max="15362" width="11.140625" style="2" customWidth="1"/>
    <col min="15363" max="15363" width="11.85546875" style="2" customWidth="1"/>
    <col min="15364" max="15364" width="10.28515625" style="2" bestFit="1" customWidth="1"/>
    <col min="15365" max="15365" width="11.5703125" style="2" customWidth="1"/>
    <col min="15366" max="15366" width="9.140625" style="2"/>
    <col min="15367" max="15367" width="10.85546875" style="2" customWidth="1"/>
    <col min="15368" max="15368" width="9.140625" style="2"/>
    <col min="15369" max="15369" width="10.7109375" style="2" bestFit="1" customWidth="1"/>
    <col min="15370" max="15614" width="9.140625" style="2"/>
    <col min="15615" max="15615" width="5.5703125" style="2" customWidth="1"/>
    <col min="15616" max="15616" width="32.140625" style="2" customWidth="1"/>
    <col min="15617" max="15617" width="14.140625" style="2" customWidth="1"/>
    <col min="15618" max="15618" width="11.140625" style="2" customWidth="1"/>
    <col min="15619" max="15619" width="11.85546875" style="2" customWidth="1"/>
    <col min="15620" max="15620" width="10.28515625" style="2" bestFit="1" customWidth="1"/>
    <col min="15621" max="15621" width="11.5703125" style="2" customWidth="1"/>
    <col min="15622" max="15622" width="9.140625" style="2"/>
    <col min="15623" max="15623" width="10.85546875" style="2" customWidth="1"/>
    <col min="15624" max="15624" width="9.140625" style="2"/>
    <col min="15625" max="15625" width="10.7109375" style="2" bestFit="1" customWidth="1"/>
    <col min="15626" max="15870" width="9.140625" style="2"/>
    <col min="15871" max="15871" width="5.5703125" style="2" customWidth="1"/>
    <col min="15872" max="15872" width="32.140625" style="2" customWidth="1"/>
    <col min="15873" max="15873" width="14.140625" style="2" customWidth="1"/>
    <col min="15874" max="15874" width="11.140625" style="2" customWidth="1"/>
    <col min="15875" max="15875" width="11.85546875" style="2" customWidth="1"/>
    <col min="15876" max="15876" width="10.28515625" style="2" bestFit="1" customWidth="1"/>
    <col min="15877" max="15877" width="11.5703125" style="2" customWidth="1"/>
    <col min="15878" max="15878" width="9.140625" style="2"/>
    <col min="15879" max="15879" width="10.85546875" style="2" customWidth="1"/>
    <col min="15880" max="15880" width="9.140625" style="2"/>
    <col min="15881" max="15881" width="10.7109375" style="2" bestFit="1" customWidth="1"/>
    <col min="15882" max="16126" width="9.140625" style="2"/>
    <col min="16127" max="16127" width="5.5703125" style="2" customWidth="1"/>
    <col min="16128" max="16128" width="32.140625" style="2" customWidth="1"/>
    <col min="16129" max="16129" width="14.140625" style="2" customWidth="1"/>
    <col min="16130" max="16130" width="11.140625" style="2" customWidth="1"/>
    <col min="16131" max="16131" width="11.85546875" style="2" customWidth="1"/>
    <col min="16132" max="16132" width="10.28515625" style="2" bestFit="1" customWidth="1"/>
    <col min="16133" max="16133" width="11.5703125" style="2" customWidth="1"/>
    <col min="16134" max="16134" width="9.140625" style="2"/>
    <col min="16135" max="16135" width="10.85546875" style="2" customWidth="1"/>
    <col min="16136" max="16136" width="9.140625" style="2"/>
    <col min="16137" max="16137" width="10.7109375" style="2" bestFit="1" customWidth="1"/>
    <col min="16138" max="16384" width="9.140625" style="2"/>
  </cols>
  <sheetData>
    <row r="1" spans="1:13" ht="12.75" x14ac:dyDescent="0.25">
      <c r="A1" s="247" t="s">
        <v>233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"/>
    </row>
    <row r="2" spans="1:13" s="1" customFormat="1" ht="12.75" x14ac:dyDescent="0.25">
      <c r="A2" s="2"/>
      <c r="B2" s="248" t="s">
        <v>145</v>
      </c>
      <c r="C2" s="249"/>
      <c r="D2" s="249"/>
      <c r="E2" s="249"/>
      <c r="F2" s="249"/>
      <c r="G2" s="249"/>
      <c r="H2" s="249"/>
      <c r="I2" s="249"/>
      <c r="J2" s="249"/>
      <c r="K2" s="249"/>
      <c r="L2" s="24"/>
    </row>
    <row r="3" spans="1:13" ht="12.75" x14ac:dyDescent="0.25">
      <c r="A3" s="1"/>
      <c r="B3" s="250"/>
      <c r="C3" s="250"/>
      <c r="D3" s="250"/>
      <c r="E3" s="250"/>
      <c r="F3" s="250"/>
      <c r="G3" s="1"/>
      <c r="H3" s="1"/>
      <c r="I3" s="25"/>
      <c r="L3" s="24"/>
    </row>
    <row r="4" spans="1:13" ht="12.75" x14ac:dyDescent="0.25">
      <c r="A4" s="26" t="s">
        <v>91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</row>
    <row r="5" spans="1:13" ht="12.75" x14ac:dyDescent="0.25">
      <c r="A5" s="27"/>
      <c r="B5" s="28"/>
      <c r="C5" s="27"/>
      <c r="D5" s="29"/>
      <c r="E5" s="251" t="s">
        <v>90</v>
      </c>
      <c r="F5" s="251"/>
      <c r="G5" s="251"/>
      <c r="H5" s="251"/>
      <c r="I5" s="30">
        <f>K30</f>
        <v>0</v>
      </c>
      <c r="J5" s="31" t="s">
        <v>109</v>
      </c>
      <c r="K5" s="27"/>
      <c r="L5" s="24"/>
    </row>
    <row r="6" spans="1:13" ht="12.75" x14ac:dyDescent="0.25">
      <c r="A6" s="32"/>
      <c r="B6" s="33" t="s">
        <v>66</v>
      </c>
      <c r="C6" s="34"/>
      <c r="D6" s="35"/>
      <c r="E6" s="252" t="s">
        <v>67</v>
      </c>
      <c r="F6" s="253"/>
      <c r="G6" s="253"/>
      <c r="H6" s="253"/>
      <c r="I6" s="253"/>
      <c r="J6" s="254"/>
      <c r="K6" s="36" t="s">
        <v>54</v>
      </c>
      <c r="L6" s="24"/>
    </row>
    <row r="7" spans="1:13" ht="30" x14ac:dyDescent="0.25">
      <c r="A7" s="37" t="s">
        <v>0</v>
      </c>
      <c r="B7" s="38" t="s">
        <v>68</v>
      </c>
      <c r="C7" s="38" t="s">
        <v>69</v>
      </c>
      <c r="D7" s="38" t="s">
        <v>70</v>
      </c>
      <c r="E7" s="245" t="s">
        <v>102</v>
      </c>
      <c r="F7" s="246"/>
      <c r="G7" s="245" t="s">
        <v>94</v>
      </c>
      <c r="H7" s="246"/>
      <c r="I7" s="245" t="s">
        <v>95</v>
      </c>
      <c r="J7" s="246"/>
      <c r="K7" s="36"/>
      <c r="L7" s="24"/>
    </row>
    <row r="8" spans="1:13" x14ac:dyDescent="0.25">
      <c r="A8" s="39"/>
      <c r="B8" s="40"/>
      <c r="C8" s="41"/>
      <c r="D8" s="41"/>
      <c r="E8" s="42" t="s">
        <v>71</v>
      </c>
      <c r="F8" s="42" t="s">
        <v>72</v>
      </c>
      <c r="G8" s="42" t="s">
        <v>71</v>
      </c>
      <c r="H8" s="42" t="s">
        <v>72</v>
      </c>
      <c r="I8" s="42" t="s">
        <v>71</v>
      </c>
      <c r="J8" s="42" t="s">
        <v>72</v>
      </c>
      <c r="K8" s="36"/>
      <c r="L8" s="24"/>
    </row>
    <row r="9" spans="1:13" x14ac:dyDescent="0.25">
      <c r="A9" s="43"/>
      <c r="B9" s="44">
        <v>2</v>
      </c>
      <c r="C9" s="43">
        <v>3</v>
      </c>
      <c r="D9" s="43">
        <v>4</v>
      </c>
      <c r="E9" s="42">
        <v>5</v>
      </c>
      <c r="F9" s="42" t="s">
        <v>1</v>
      </c>
      <c r="G9" s="42">
        <v>7</v>
      </c>
      <c r="H9" s="42" t="s">
        <v>2</v>
      </c>
      <c r="I9" s="42">
        <v>9</v>
      </c>
      <c r="J9" s="42" t="s">
        <v>3</v>
      </c>
      <c r="K9" s="42" t="s">
        <v>4</v>
      </c>
      <c r="L9" s="45"/>
    </row>
    <row r="10" spans="1:13" ht="12.75" x14ac:dyDescent="0.25">
      <c r="A10" s="46"/>
      <c r="B10" s="47" t="s">
        <v>17</v>
      </c>
      <c r="C10" s="48"/>
      <c r="D10" s="49"/>
      <c r="E10" s="48"/>
      <c r="F10" s="46"/>
      <c r="G10" s="46"/>
      <c r="H10" s="50"/>
      <c r="I10" s="46"/>
      <c r="J10" s="50"/>
      <c r="K10" s="51"/>
      <c r="L10" s="24"/>
    </row>
    <row r="11" spans="1:13" s="1" customFormat="1" ht="12.75" x14ac:dyDescent="0.25">
      <c r="A11" s="52">
        <v>1</v>
      </c>
      <c r="B11" s="140" t="s">
        <v>227</v>
      </c>
      <c r="C11" s="52" t="s">
        <v>15</v>
      </c>
      <c r="D11" s="53">
        <v>880</v>
      </c>
      <c r="E11" s="63">
        <v>0</v>
      </c>
      <c r="F11" s="111">
        <f t="shared" ref="F11:F15" si="0">E11*D11</f>
        <v>0</v>
      </c>
      <c r="G11" s="63">
        <v>0</v>
      </c>
      <c r="H11" s="111">
        <f t="shared" ref="H11:H15" si="1">G11*D11</f>
        <v>0</v>
      </c>
      <c r="I11" s="63">
        <v>0</v>
      </c>
      <c r="J11" s="186">
        <f t="shared" ref="J11:J15" si="2">I11*D11</f>
        <v>0</v>
      </c>
      <c r="K11" s="111">
        <f t="shared" ref="K11:K13" si="3">F11+H11+J11</f>
        <v>0</v>
      </c>
      <c r="L11" s="24"/>
    </row>
    <row r="12" spans="1:13" ht="12.75" x14ac:dyDescent="0.25">
      <c r="A12" s="52">
        <v>2</v>
      </c>
      <c r="B12" s="141" t="s">
        <v>228</v>
      </c>
      <c r="C12" s="52" t="s">
        <v>15</v>
      </c>
      <c r="D12" s="53">
        <v>1180</v>
      </c>
      <c r="E12" s="63">
        <v>0</v>
      </c>
      <c r="F12" s="111">
        <f t="shared" si="0"/>
        <v>0</v>
      </c>
      <c r="G12" s="63">
        <v>0</v>
      </c>
      <c r="H12" s="111">
        <f t="shared" si="1"/>
        <v>0</v>
      </c>
      <c r="I12" s="63">
        <v>0</v>
      </c>
      <c r="J12" s="186">
        <f t="shared" si="2"/>
        <v>0</v>
      </c>
      <c r="K12" s="111">
        <f t="shared" si="3"/>
        <v>0</v>
      </c>
      <c r="L12" s="1"/>
      <c r="M12" s="1"/>
    </row>
    <row r="13" spans="1:13" ht="12.75" x14ac:dyDescent="0.25">
      <c r="A13" s="52">
        <v>3</v>
      </c>
      <c r="B13" s="141" t="s">
        <v>229</v>
      </c>
      <c r="C13" s="52" t="s">
        <v>15</v>
      </c>
      <c r="D13" s="53">
        <v>290</v>
      </c>
      <c r="E13" s="63">
        <v>0</v>
      </c>
      <c r="F13" s="111">
        <f t="shared" si="0"/>
        <v>0</v>
      </c>
      <c r="G13" s="63">
        <v>0</v>
      </c>
      <c r="H13" s="111">
        <f t="shared" si="1"/>
        <v>0</v>
      </c>
      <c r="I13" s="63">
        <v>0</v>
      </c>
      <c r="J13" s="186">
        <f t="shared" si="2"/>
        <v>0</v>
      </c>
      <c r="K13" s="111">
        <f t="shared" si="3"/>
        <v>0</v>
      </c>
      <c r="L13" s="1"/>
      <c r="M13" s="1"/>
    </row>
    <row r="14" spans="1:13" s="1" customFormat="1" ht="25.5" x14ac:dyDescent="0.25">
      <c r="A14" s="52">
        <v>4</v>
      </c>
      <c r="B14" s="140" t="s">
        <v>16</v>
      </c>
      <c r="C14" s="52" t="s">
        <v>18</v>
      </c>
      <c r="D14" s="53">
        <v>120</v>
      </c>
      <c r="E14" s="63">
        <v>0</v>
      </c>
      <c r="F14" s="111">
        <f t="shared" si="0"/>
        <v>0</v>
      </c>
      <c r="G14" s="63">
        <v>0</v>
      </c>
      <c r="H14" s="111">
        <f t="shared" si="1"/>
        <v>0</v>
      </c>
      <c r="I14" s="63">
        <v>0</v>
      </c>
      <c r="J14" s="186">
        <f t="shared" si="2"/>
        <v>0</v>
      </c>
      <c r="K14" s="111">
        <f>F14+H14+J14</f>
        <v>0</v>
      </c>
      <c r="L14" s="24"/>
    </row>
    <row r="15" spans="1:13" s="1" customFormat="1" ht="12.75" x14ac:dyDescent="0.25">
      <c r="A15" s="52">
        <v>5</v>
      </c>
      <c r="B15" s="140" t="s">
        <v>7</v>
      </c>
      <c r="C15" s="52" t="s">
        <v>18</v>
      </c>
      <c r="D15" s="53">
        <v>120</v>
      </c>
      <c r="E15" s="63">
        <v>0</v>
      </c>
      <c r="F15" s="111">
        <f t="shared" si="0"/>
        <v>0</v>
      </c>
      <c r="G15" s="63">
        <v>0</v>
      </c>
      <c r="H15" s="111">
        <f t="shared" si="1"/>
        <v>0</v>
      </c>
      <c r="I15" s="63">
        <v>0</v>
      </c>
      <c r="J15" s="186">
        <f t="shared" si="2"/>
        <v>0</v>
      </c>
      <c r="K15" s="111">
        <f t="shared" ref="K15" si="4">F15+H15+J15</f>
        <v>0</v>
      </c>
      <c r="L15" s="24"/>
    </row>
    <row r="16" spans="1:13" s="1" customFormat="1" x14ac:dyDescent="0.25">
      <c r="A16" s="168"/>
      <c r="B16" s="144" t="s">
        <v>141</v>
      </c>
      <c r="C16" s="154"/>
      <c r="D16" s="155"/>
      <c r="E16" s="156"/>
      <c r="F16" s="157"/>
      <c r="G16" s="156"/>
      <c r="H16" s="158"/>
      <c r="I16" s="156"/>
      <c r="J16" s="158"/>
      <c r="K16" s="157"/>
      <c r="L16" s="62"/>
    </row>
    <row r="17" spans="1:12" s="1" customFormat="1" x14ac:dyDescent="0.25">
      <c r="A17" s="198">
        <v>1</v>
      </c>
      <c r="B17" s="164" t="s">
        <v>281</v>
      </c>
      <c r="C17" s="197" t="s">
        <v>15</v>
      </c>
      <c r="D17" s="169">
        <v>2060</v>
      </c>
      <c r="E17" s="151">
        <v>0</v>
      </c>
      <c r="F17" s="152">
        <f t="shared" ref="F17:F23" si="5">E17*D17</f>
        <v>0</v>
      </c>
      <c r="G17" s="151">
        <v>0</v>
      </c>
      <c r="H17" s="152">
        <f t="shared" ref="H17:H23" si="6">G17*D17</f>
        <v>0</v>
      </c>
      <c r="I17" s="151">
        <v>0</v>
      </c>
      <c r="J17" s="153">
        <f t="shared" ref="J17:J23" si="7">I17*D17</f>
        <v>0</v>
      </c>
      <c r="K17" s="152">
        <f t="shared" ref="K17:K23" si="8">F17+H17+J17</f>
        <v>0</v>
      </c>
      <c r="L17" s="62"/>
    </row>
    <row r="18" spans="1:12" s="1" customFormat="1" x14ac:dyDescent="0.25">
      <c r="A18" s="198">
        <v>2</v>
      </c>
      <c r="B18" s="164" t="s">
        <v>282</v>
      </c>
      <c r="C18" s="197" t="s">
        <v>15</v>
      </c>
      <c r="D18" s="169">
        <v>2060</v>
      </c>
      <c r="E18" s="151">
        <v>0</v>
      </c>
      <c r="F18" s="152">
        <f t="shared" ref="F18:F19" si="9">E18*D18</f>
        <v>0</v>
      </c>
      <c r="G18" s="151">
        <v>0</v>
      </c>
      <c r="H18" s="152">
        <f t="shared" ref="H18:H19" si="10">G18*D18</f>
        <v>0</v>
      </c>
      <c r="I18" s="151">
        <v>0</v>
      </c>
      <c r="J18" s="153">
        <f t="shared" ref="J18:J19" si="11">I18*D18</f>
        <v>0</v>
      </c>
      <c r="K18" s="152">
        <f t="shared" ref="K18:K19" si="12">F18+H18+J18</f>
        <v>0</v>
      </c>
      <c r="L18" s="62"/>
    </row>
    <row r="19" spans="1:12" s="1" customFormat="1" x14ac:dyDescent="0.25">
      <c r="A19" s="198">
        <v>3</v>
      </c>
      <c r="B19" s="164" t="s">
        <v>283</v>
      </c>
      <c r="C19" s="197" t="s">
        <v>15</v>
      </c>
      <c r="D19" s="169">
        <v>2060</v>
      </c>
      <c r="E19" s="151">
        <v>0</v>
      </c>
      <c r="F19" s="152">
        <f t="shared" si="9"/>
        <v>0</v>
      </c>
      <c r="G19" s="151">
        <v>0</v>
      </c>
      <c r="H19" s="152">
        <f t="shared" si="10"/>
        <v>0</v>
      </c>
      <c r="I19" s="151">
        <v>0</v>
      </c>
      <c r="J19" s="153">
        <f t="shared" si="11"/>
        <v>0</v>
      </c>
      <c r="K19" s="152">
        <f t="shared" si="12"/>
        <v>0</v>
      </c>
      <c r="L19" s="62"/>
    </row>
    <row r="20" spans="1:12" s="1" customFormat="1" ht="24" x14ac:dyDescent="0.25">
      <c r="A20" s="198">
        <v>4</v>
      </c>
      <c r="B20" s="149" t="s">
        <v>230</v>
      </c>
      <c r="C20" s="197" t="s">
        <v>15</v>
      </c>
      <c r="D20" s="169">
        <v>2060</v>
      </c>
      <c r="E20" s="151">
        <v>0</v>
      </c>
      <c r="F20" s="152">
        <f t="shared" ref="F20" si="13">E20*D20</f>
        <v>0</v>
      </c>
      <c r="G20" s="151">
        <v>0</v>
      </c>
      <c r="H20" s="152">
        <f t="shared" ref="H20" si="14">G20*D20</f>
        <v>0</v>
      </c>
      <c r="I20" s="151">
        <v>0</v>
      </c>
      <c r="J20" s="153">
        <f t="shared" ref="J20" si="15">I20*D20</f>
        <v>0</v>
      </c>
      <c r="K20" s="152">
        <f t="shared" ref="K20" si="16">F20+H20+J20</f>
        <v>0</v>
      </c>
      <c r="L20" s="62"/>
    </row>
    <row r="21" spans="1:12" s="1" customFormat="1" ht="36" x14ac:dyDescent="0.25">
      <c r="A21" s="198">
        <v>5</v>
      </c>
      <c r="B21" s="149" t="s">
        <v>285</v>
      </c>
      <c r="C21" s="197" t="s">
        <v>15</v>
      </c>
      <c r="D21" s="169">
        <v>290</v>
      </c>
      <c r="E21" s="151">
        <v>0</v>
      </c>
      <c r="F21" s="152">
        <f t="shared" si="5"/>
        <v>0</v>
      </c>
      <c r="G21" s="151">
        <v>0</v>
      </c>
      <c r="H21" s="152">
        <f t="shared" si="6"/>
        <v>0</v>
      </c>
      <c r="I21" s="151">
        <v>0</v>
      </c>
      <c r="J21" s="153">
        <f t="shared" si="7"/>
        <v>0</v>
      </c>
      <c r="K21" s="152">
        <f t="shared" si="8"/>
        <v>0</v>
      </c>
      <c r="L21" s="62"/>
    </row>
    <row r="22" spans="1:12" s="1" customFormat="1" ht="24" x14ac:dyDescent="0.25">
      <c r="A22" s="198">
        <v>6</v>
      </c>
      <c r="B22" s="149" t="s">
        <v>284</v>
      </c>
      <c r="C22" s="197" t="s">
        <v>128</v>
      </c>
      <c r="D22" s="169">
        <v>345</v>
      </c>
      <c r="E22" s="151">
        <v>0</v>
      </c>
      <c r="F22" s="152">
        <f t="shared" si="5"/>
        <v>0</v>
      </c>
      <c r="G22" s="151">
        <v>0</v>
      </c>
      <c r="H22" s="152">
        <f t="shared" si="6"/>
        <v>0</v>
      </c>
      <c r="I22" s="151">
        <v>0</v>
      </c>
      <c r="J22" s="153">
        <f t="shared" si="7"/>
        <v>0</v>
      </c>
      <c r="K22" s="152">
        <f t="shared" si="8"/>
        <v>0</v>
      </c>
      <c r="L22" s="62"/>
    </row>
    <row r="23" spans="1:12" s="1" customFormat="1" ht="60" x14ac:dyDescent="0.25">
      <c r="A23" s="198">
        <v>7</v>
      </c>
      <c r="B23" s="149" t="s">
        <v>286</v>
      </c>
      <c r="C23" s="197" t="s">
        <v>80</v>
      </c>
      <c r="D23" s="169">
        <v>1</v>
      </c>
      <c r="E23" s="151">
        <v>0</v>
      </c>
      <c r="F23" s="152">
        <f t="shared" si="5"/>
        <v>0</v>
      </c>
      <c r="G23" s="151">
        <v>0</v>
      </c>
      <c r="H23" s="152">
        <f t="shared" si="6"/>
        <v>0</v>
      </c>
      <c r="I23" s="151">
        <v>0</v>
      </c>
      <c r="J23" s="153">
        <f t="shared" si="7"/>
        <v>0</v>
      </c>
      <c r="K23" s="152">
        <f t="shared" si="8"/>
        <v>0</v>
      </c>
      <c r="L23" s="62"/>
    </row>
    <row r="24" spans="1:12" s="1" customFormat="1" x14ac:dyDescent="0.25">
      <c r="A24" s="68"/>
      <c r="B24" s="69" t="s">
        <v>8</v>
      </c>
      <c r="C24" s="70"/>
      <c r="D24" s="71"/>
      <c r="E24" s="72"/>
      <c r="F24" s="9">
        <f>SUM(F11:F23)</f>
        <v>0</v>
      </c>
      <c r="G24" s="73"/>
      <c r="H24" s="74">
        <f>SUM(H11:H23)</f>
        <v>0</v>
      </c>
      <c r="I24" s="73"/>
      <c r="J24" s="74">
        <f>SUM(J11:J23)</f>
        <v>0</v>
      </c>
      <c r="K24" s="9">
        <f>F24+H24+J24</f>
        <v>0</v>
      </c>
      <c r="L24" s="62"/>
    </row>
    <row r="25" spans="1:12" s="1" customFormat="1" x14ac:dyDescent="0.25">
      <c r="A25" s="68"/>
      <c r="B25" s="75" t="s">
        <v>9</v>
      </c>
      <c r="C25" s="76">
        <v>0</v>
      </c>
      <c r="D25" s="71"/>
      <c r="E25" s="72"/>
      <c r="F25" s="54"/>
      <c r="G25" s="72"/>
      <c r="H25" s="9"/>
      <c r="I25" s="72"/>
      <c r="J25" s="55"/>
      <c r="K25" s="9">
        <f>K24*C25</f>
        <v>0</v>
      </c>
      <c r="L25" s="62"/>
    </row>
    <row r="26" spans="1:12" s="1" customFormat="1" x14ac:dyDescent="0.25">
      <c r="A26" s="68"/>
      <c r="B26" s="75" t="s">
        <v>10</v>
      </c>
      <c r="C26" s="70"/>
      <c r="D26" s="71"/>
      <c r="E26" s="72"/>
      <c r="F26" s="54"/>
      <c r="G26" s="72"/>
      <c r="H26" s="9"/>
      <c r="I26" s="72"/>
      <c r="J26" s="55"/>
      <c r="K26" s="9">
        <f>K24+K25</f>
        <v>0</v>
      </c>
      <c r="L26" s="62"/>
    </row>
    <row r="27" spans="1:12" s="1" customFormat="1" x14ac:dyDescent="0.25">
      <c r="A27" s="68"/>
      <c r="B27" s="75" t="s">
        <v>11</v>
      </c>
      <c r="C27" s="76">
        <v>0</v>
      </c>
      <c r="D27" s="71"/>
      <c r="E27" s="72"/>
      <c r="F27" s="54"/>
      <c r="G27" s="72"/>
      <c r="H27" s="9"/>
      <c r="I27" s="72"/>
      <c r="J27" s="55"/>
      <c r="K27" s="9">
        <f>K26*C27</f>
        <v>0</v>
      </c>
      <c r="L27" s="62"/>
    </row>
    <row r="28" spans="1:12" s="1" customFormat="1" x14ac:dyDescent="0.25">
      <c r="A28" s="68"/>
      <c r="B28" s="69" t="s">
        <v>10</v>
      </c>
      <c r="C28" s="70"/>
      <c r="D28" s="71"/>
      <c r="E28" s="72"/>
      <c r="F28" s="54"/>
      <c r="G28" s="72"/>
      <c r="H28" s="9"/>
      <c r="I28" s="72"/>
      <c r="J28" s="55"/>
      <c r="K28" s="9">
        <f>K27+K26</f>
        <v>0</v>
      </c>
      <c r="L28" s="62"/>
    </row>
    <row r="29" spans="1:12" s="1" customFormat="1" x14ac:dyDescent="0.25">
      <c r="A29" s="68"/>
      <c r="B29" s="69" t="s">
        <v>12</v>
      </c>
      <c r="C29" s="77">
        <v>0.18</v>
      </c>
      <c r="D29" s="78"/>
      <c r="E29" s="72"/>
      <c r="F29" s="54"/>
      <c r="G29" s="72"/>
      <c r="H29" s="9"/>
      <c r="I29" s="72"/>
      <c r="J29" s="55"/>
      <c r="K29" s="9">
        <f>K28*C29</f>
        <v>0</v>
      </c>
      <c r="L29" s="62"/>
    </row>
    <row r="30" spans="1:12" s="1" customFormat="1" x14ac:dyDescent="0.25">
      <c r="A30" s="32"/>
      <c r="B30" s="79" t="s">
        <v>13</v>
      </c>
      <c r="C30" s="32"/>
      <c r="D30" s="80"/>
      <c r="E30" s="81"/>
      <c r="F30" s="82"/>
      <c r="G30" s="81"/>
      <c r="H30" s="83"/>
      <c r="I30" s="81"/>
      <c r="J30" s="84"/>
      <c r="K30" s="83">
        <f>K28+K29</f>
        <v>0</v>
      </c>
      <c r="L30" s="62"/>
    </row>
    <row r="31" spans="1:12" s="1" customFormat="1" x14ac:dyDescent="0.25">
      <c r="A31" s="15"/>
      <c r="B31" s="85"/>
      <c r="C31" s="15"/>
      <c r="D31" s="86"/>
      <c r="E31" s="15"/>
      <c r="F31" s="15"/>
      <c r="G31" s="15"/>
      <c r="H31" s="15"/>
      <c r="I31" s="15"/>
      <c r="J31" s="15"/>
      <c r="K31" s="15"/>
      <c r="L31" s="62"/>
    </row>
    <row r="32" spans="1:12" s="1" customFormat="1" x14ac:dyDescent="0.25">
      <c r="A32" s="15"/>
      <c r="B32" s="85"/>
      <c r="C32" s="15"/>
      <c r="D32" s="86"/>
      <c r="E32" s="15"/>
      <c r="F32" s="15"/>
      <c r="G32" s="15"/>
      <c r="H32" s="15"/>
      <c r="I32" s="15"/>
      <c r="J32" s="15"/>
      <c r="K32" s="15"/>
      <c r="L32" s="62"/>
    </row>
    <row r="33" spans="1:12" s="1" customFormat="1" x14ac:dyDescent="0.25">
      <c r="A33" s="15"/>
      <c r="B33" s="87"/>
      <c r="C33" s="15"/>
      <c r="D33" s="86"/>
      <c r="E33" s="13"/>
      <c r="F33" s="15"/>
      <c r="G33" s="15"/>
      <c r="H33" s="15"/>
      <c r="I33" s="15"/>
      <c r="J33" s="15"/>
      <c r="K33" s="15"/>
      <c r="L33" s="62"/>
    </row>
    <row r="34" spans="1:12" s="1" customFormat="1" x14ac:dyDescent="0.25">
      <c r="B34" s="184"/>
      <c r="D34" s="89"/>
      <c r="L34" s="62"/>
    </row>
    <row r="35" spans="1:12" s="1" customFormat="1" x14ac:dyDescent="0.25">
      <c r="B35" s="184"/>
      <c r="D35" s="89"/>
      <c r="L35" s="62"/>
    </row>
    <row r="36" spans="1:12" x14ac:dyDescent="0.25">
      <c r="B36" s="184"/>
    </row>
    <row r="37" spans="1:12" x14ac:dyDescent="0.25">
      <c r="B37" s="185"/>
    </row>
    <row r="38" spans="1:12" x14ac:dyDescent="0.25">
      <c r="B38" s="185"/>
    </row>
  </sheetData>
  <mergeCells count="8">
    <mergeCell ref="E7:F7"/>
    <mergeCell ref="G7:H7"/>
    <mergeCell ref="I7:J7"/>
    <mergeCell ref="A1:K1"/>
    <mergeCell ref="B2:K2"/>
    <mergeCell ref="B3:F3"/>
    <mergeCell ref="E5:H5"/>
    <mergeCell ref="E6:J6"/>
  </mergeCells>
  <pageMargins left="0.7" right="0.7" top="0.75" bottom="0.75" header="0.3" footer="0.3"/>
  <pageSetup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topLeftCell="A187" workbookViewId="0">
      <selection activeCell="C17" sqref="C17"/>
    </sheetView>
  </sheetViews>
  <sheetFormatPr defaultColWidth="9.140625" defaultRowHeight="15" x14ac:dyDescent="0.25"/>
  <cols>
    <col min="1" max="1" width="3.85546875" style="99" bestFit="1" customWidth="1"/>
    <col min="2" max="2" width="57" style="100" customWidth="1"/>
    <col min="3" max="3" width="9.140625" style="99" customWidth="1"/>
    <col min="4" max="4" width="9.85546875" style="99" customWidth="1"/>
    <col min="5" max="5" width="15.28515625" style="100" customWidth="1"/>
    <col min="6" max="6" width="8.140625" style="99" customWidth="1"/>
    <col min="7" max="7" width="13.85546875" style="123" customWidth="1"/>
    <col min="8" max="8" width="7.85546875" style="99" customWidth="1"/>
    <col min="9" max="9" width="12.42578125" style="99" customWidth="1"/>
    <col min="10" max="10" width="8.42578125" style="99" customWidth="1"/>
    <col min="11" max="11" width="11.42578125" style="99" customWidth="1"/>
    <col min="12" max="16384" width="9.140625" style="99"/>
  </cols>
  <sheetData>
    <row r="1" spans="1:11" s="97" customFormat="1" x14ac:dyDescent="0.3">
      <c r="A1" s="92"/>
      <c r="B1" s="93" t="s">
        <v>168</v>
      </c>
      <c r="C1" s="92"/>
      <c r="D1" s="92"/>
      <c r="E1" s="94"/>
      <c r="F1" s="92"/>
      <c r="G1" s="92"/>
      <c r="H1" s="95"/>
      <c r="I1" s="95"/>
      <c r="J1" s="96"/>
      <c r="K1" s="96"/>
    </row>
    <row r="2" spans="1:11" s="97" customFormat="1" x14ac:dyDescent="0.3">
      <c r="A2" s="92"/>
      <c r="B2" s="248" t="s">
        <v>287</v>
      </c>
      <c r="C2" s="249"/>
      <c r="D2" s="249"/>
      <c r="E2" s="249"/>
      <c r="F2" s="249"/>
      <c r="G2" s="249"/>
      <c r="H2" s="249"/>
      <c r="I2" s="249"/>
      <c r="J2" s="249"/>
      <c r="K2" s="249"/>
    </row>
    <row r="3" spans="1:11" s="97" customFormat="1" x14ac:dyDescent="0.3">
      <c r="A3" s="92"/>
      <c r="B3" s="92"/>
      <c r="C3" s="92"/>
      <c r="D3" s="92"/>
      <c r="E3" s="94"/>
      <c r="F3" s="92"/>
      <c r="G3" s="92"/>
      <c r="H3" s="92"/>
      <c r="I3" s="95"/>
      <c r="J3" s="96"/>
      <c r="K3" s="96"/>
    </row>
    <row r="4" spans="1:11" s="97" customFormat="1" x14ac:dyDescent="0.3">
      <c r="A4" s="262" t="s">
        <v>89</v>
      </c>
      <c r="B4" s="262"/>
      <c r="C4" s="92"/>
      <c r="D4" s="92"/>
      <c r="E4" s="94"/>
      <c r="F4" s="92"/>
      <c r="G4" s="92"/>
      <c r="H4" s="92"/>
      <c r="I4" s="95"/>
      <c r="J4" s="96"/>
      <c r="K4" s="96"/>
    </row>
    <row r="5" spans="1:11" s="97" customFormat="1" x14ac:dyDescent="0.3">
      <c r="A5" s="92"/>
      <c r="B5" s="92" t="s">
        <v>22</v>
      </c>
      <c r="C5" s="92" t="s">
        <v>90</v>
      </c>
      <c r="D5" s="92"/>
      <c r="E5" s="94"/>
      <c r="F5" s="92"/>
      <c r="G5" s="92"/>
      <c r="H5" s="98">
        <f>K202</f>
        <v>0</v>
      </c>
      <c r="I5" s="95" t="s">
        <v>109</v>
      </c>
      <c r="J5" s="96"/>
      <c r="K5" s="96"/>
    </row>
    <row r="6" spans="1:11" s="97" customFormat="1" ht="15.75" x14ac:dyDescent="0.3">
      <c r="A6" s="99"/>
      <c r="B6" s="99"/>
      <c r="C6" s="99"/>
      <c r="D6" s="99"/>
      <c r="E6" s="100"/>
      <c r="F6" s="99"/>
      <c r="G6" s="99"/>
      <c r="H6" s="92"/>
      <c r="I6" s="96"/>
      <c r="J6" s="96"/>
      <c r="K6" s="96"/>
    </row>
    <row r="7" spans="1:11" ht="15" customHeight="1" x14ac:dyDescent="0.25">
      <c r="A7" s="32"/>
      <c r="B7" s="33" t="s">
        <v>66</v>
      </c>
      <c r="C7" s="34"/>
      <c r="D7" s="35"/>
      <c r="E7" s="252" t="s">
        <v>67</v>
      </c>
      <c r="F7" s="253"/>
      <c r="G7" s="253"/>
      <c r="H7" s="253"/>
      <c r="I7" s="253"/>
      <c r="J7" s="254"/>
      <c r="K7" s="36" t="s">
        <v>54</v>
      </c>
    </row>
    <row r="8" spans="1:11" ht="47.25" customHeight="1" x14ac:dyDescent="0.25">
      <c r="A8" s="37" t="s">
        <v>0</v>
      </c>
      <c r="B8" s="38" t="s">
        <v>68</v>
      </c>
      <c r="C8" s="38" t="s">
        <v>69</v>
      </c>
      <c r="D8" s="38" t="s">
        <v>70</v>
      </c>
      <c r="E8" s="245" t="s">
        <v>102</v>
      </c>
      <c r="F8" s="246"/>
      <c r="G8" s="245" t="s">
        <v>94</v>
      </c>
      <c r="H8" s="246"/>
      <c r="I8" s="245" t="s">
        <v>95</v>
      </c>
      <c r="J8" s="246"/>
      <c r="K8" s="36"/>
    </row>
    <row r="9" spans="1:11" x14ac:dyDescent="0.25">
      <c r="A9" s="39"/>
      <c r="B9" s="40"/>
      <c r="C9" s="41"/>
      <c r="D9" s="41"/>
      <c r="E9" s="42" t="s">
        <v>71</v>
      </c>
      <c r="F9" s="42" t="s">
        <v>72</v>
      </c>
      <c r="G9" s="42" t="s">
        <v>71</v>
      </c>
      <c r="H9" s="42" t="s">
        <v>72</v>
      </c>
      <c r="I9" s="42" t="s">
        <v>71</v>
      </c>
      <c r="J9" s="42" t="s">
        <v>72</v>
      </c>
      <c r="K9" s="36"/>
    </row>
    <row r="10" spans="1:11" x14ac:dyDescent="0.25">
      <c r="A10" s="43"/>
      <c r="B10" s="44">
        <v>2</v>
      </c>
      <c r="C10" s="43">
        <v>3</v>
      </c>
      <c r="D10" s="43">
        <v>4</v>
      </c>
      <c r="E10" s="42">
        <v>5</v>
      </c>
      <c r="F10" s="42" t="s">
        <v>1</v>
      </c>
      <c r="G10" s="42">
        <v>7</v>
      </c>
      <c r="H10" s="42" t="s">
        <v>2</v>
      </c>
      <c r="I10" s="42">
        <v>9</v>
      </c>
      <c r="J10" s="42" t="s">
        <v>3</v>
      </c>
      <c r="K10" s="42" t="s">
        <v>4</v>
      </c>
    </row>
    <row r="11" spans="1:11" ht="15" customHeight="1" x14ac:dyDescent="0.25">
      <c r="A11" s="263" t="s">
        <v>317</v>
      </c>
      <c r="B11" s="264"/>
      <c r="C11" s="264"/>
      <c r="D11" s="264"/>
      <c r="E11" s="46"/>
      <c r="F11" s="46"/>
      <c r="G11" s="46"/>
      <c r="H11" s="46"/>
      <c r="I11" s="46"/>
      <c r="J11" s="50"/>
      <c r="K11" s="46"/>
    </row>
    <row r="12" spans="1:11" s="102" customFormat="1" ht="12.75" x14ac:dyDescent="0.25">
      <c r="A12" s="258" t="s">
        <v>318</v>
      </c>
      <c r="B12" s="259"/>
      <c r="C12" s="259"/>
      <c r="D12" s="259"/>
      <c r="E12" s="223"/>
      <c r="F12" s="224"/>
      <c r="G12" s="223"/>
      <c r="H12" s="224"/>
      <c r="I12" s="223"/>
      <c r="J12" s="225"/>
      <c r="K12" s="226"/>
    </row>
    <row r="13" spans="1:11" s="102" customFormat="1" ht="12.75" x14ac:dyDescent="0.25">
      <c r="A13" s="209">
        <v>1</v>
      </c>
      <c r="B13" s="210" t="s">
        <v>56</v>
      </c>
      <c r="C13" s="211" t="s">
        <v>23</v>
      </c>
      <c r="D13" s="212">
        <v>1200</v>
      </c>
      <c r="E13" s="213">
        <v>0</v>
      </c>
      <c r="F13" s="214">
        <f t="shared" ref="F13:F183" si="0">E13*D13</f>
        <v>0</v>
      </c>
      <c r="G13" s="213">
        <v>0</v>
      </c>
      <c r="H13" s="214">
        <f t="shared" ref="H13:H183" si="1">G13*D13</f>
        <v>0</v>
      </c>
      <c r="I13" s="213">
        <v>0</v>
      </c>
      <c r="J13" s="215">
        <f t="shared" ref="J13:J183" si="2">I13*D13</f>
        <v>0</v>
      </c>
      <c r="K13" s="216">
        <f t="shared" ref="K13:K184" si="3">F13+H13+J13</f>
        <v>0</v>
      </c>
    </row>
    <row r="14" spans="1:11" s="102" customFormat="1" ht="12.75" x14ac:dyDescent="0.25">
      <c r="A14" s="209">
        <v>2</v>
      </c>
      <c r="B14" s="210" t="s">
        <v>57</v>
      </c>
      <c r="C14" s="211" t="s">
        <v>23</v>
      </c>
      <c r="D14" s="212">
        <v>1300</v>
      </c>
      <c r="E14" s="213">
        <v>0</v>
      </c>
      <c r="F14" s="214">
        <f t="shared" si="0"/>
        <v>0</v>
      </c>
      <c r="G14" s="213">
        <v>0</v>
      </c>
      <c r="H14" s="214">
        <f t="shared" si="1"/>
        <v>0</v>
      </c>
      <c r="I14" s="213">
        <v>0</v>
      </c>
      <c r="J14" s="215">
        <f t="shared" si="2"/>
        <v>0</v>
      </c>
      <c r="K14" s="216">
        <f t="shared" si="3"/>
        <v>0</v>
      </c>
    </row>
    <row r="15" spans="1:11" s="102" customFormat="1" ht="12.75" x14ac:dyDescent="0.25">
      <c r="A15" s="209">
        <v>3</v>
      </c>
      <c r="B15" s="210" t="s">
        <v>288</v>
      </c>
      <c r="C15" s="211" t="s">
        <v>23</v>
      </c>
      <c r="D15" s="212">
        <v>60</v>
      </c>
      <c r="E15" s="213">
        <v>0</v>
      </c>
      <c r="F15" s="214">
        <f t="shared" si="0"/>
        <v>0</v>
      </c>
      <c r="G15" s="213">
        <v>0</v>
      </c>
      <c r="H15" s="214">
        <f t="shared" si="1"/>
        <v>0</v>
      </c>
      <c r="I15" s="213">
        <v>0</v>
      </c>
      <c r="J15" s="215">
        <f t="shared" si="2"/>
        <v>0</v>
      </c>
      <c r="K15" s="216">
        <f t="shared" si="3"/>
        <v>0</v>
      </c>
    </row>
    <row r="16" spans="1:11" s="102" customFormat="1" ht="12.75" x14ac:dyDescent="0.25">
      <c r="A16" s="209">
        <v>4</v>
      </c>
      <c r="B16" s="210" t="s">
        <v>289</v>
      </c>
      <c r="C16" s="211" t="s">
        <v>23</v>
      </c>
      <c r="D16" s="212">
        <v>65</v>
      </c>
      <c r="E16" s="213">
        <v>0</v>
      </c>
      <c r="F16" s="214">
        <f t="shared" si="0"/>
        <v>0</v>
      </c>
      <c r="G16" s="213">
        <v>0</v>
      </c>
      <c r="H16" s="214">
        <f t="shared" si="1"/>
        <v>0</v>
      </c>
      <c r="I16" s="213">
        <v>0</v>
      </c>
      <c r="J16" s="215">
        <f t="shared" si="2"/>
        <v>0</v>
      </c>
      <c r="K16" s="216">
        <f t="shared" si="3"/>
        <v>0</v>
      </c>
    </row>
    <row r="17" spans="1:11" s="102" customFormat="1" ht="12.75" x14ac:dyDescent="0.25">
      <c r="A17" s="209">
        <v>5</v>
      </c>
      <c r="B17" s="210" t="s">
        <v>290</v>
      </c>
      <c r="C17" s="211" t="s">
        <v>23</v>
      </c>
      <c r="D17" s="212">
        <v>65</v>
      </c>
      <c r="E17" s="213">
        <v>0</v>
      </c>
      <c r="F17" s="214">
        <f t="shared" si="0"/>
        <v>0</v>
      </c>
      <c r="G17" s="213">
        <v>0</v>
      </c>
      <c r="H17" s="214">
        <f t="shared" si="1"/>
        <v>0</v>
      </c>
      <c r="I17" s="213">
        <v>0</v>
      </c>
      <c r="J17" s="215">
        <f t="shared" si="2"/>
        <v>0</v>
      </c>
      <c r="K17" s="216">
        <f t="shared" si="3"/>
        <v>0</v>
      </c>
    </row>
    <row r="18" spans="1:11" s="102" customFormat="1" ht="12.75" x14ac:dyDescent="0.25">
      <c r="A18" s="260" t="s">
        <v>48</v>
      </c>
      <c r="B18" s="258"/>
      <c r="C18" s="258"/>
      <c r="D18" s="258"/>
      <c r="E18" s="227"/>
      <c r="F18" s="228"/>
      <c r="G18" s="227"/>
      <c r="H18" s="228"/>
      <c r="I18" s="227"/>
      <c r="J18" s="229"/>
      <c r="K18" s="230"/>
    </row>
    <row r="19" spans="1:11" s="102" customFormat="1" ht="12.75" x14ac:dyDescent="0.25">
      <c r="A19" s="209">
        <v>1</v>
      </c>
      <c r="B19" s="217" t="s">
        <v>24</v>
      </c>
      <c r="C19" s="211" t="s">
        <v>23</v>
      </c>
      <c r="D19" s="212">
        <v>800</v>
      </c>
      <c r="E19" s="213">
        <v>0</v>
      </c>
      <c r="F19" s="214">
        <f>E19*D19</f>
        <v>0</v>
      </c>
      <c r="G19" s="213">
        <v>0</v>
      </c>
      <c r="H19" s="214">
        <f>G19*D19</f>
        <v>0</v>
      </c>
      <c r="I19" s="213">
        <v>0</v>
      </c>
      <c r="J19" s="215">
        <f>I19*D19</f>
        <v>0</v>
      </c>
      <c r="K19" s="216">
        <f>F19+H19+J19</f>
        <v>0</v>
      </c>
    </row>
    <row r="20" spans="1:11" s="102" customFormat="1" ht="12.75" x14ac:dyDescent="0.25">
      <c r="A20" s="209">
        <v>2</v>
      </c>
      <c r="B20" s="217" t="s">
        <v>25</v>
      </c>
      <c r="C20" s="211" t="s">
        <v>23</v>
      </c>
      <c r="D20" s="212">
        <v>200</v>
      </c>
      <c r="E20" s="213">
        <v>0</v>
      </c>
      <c r="F20" s="214">
        <f t="shared" ref="F20:F23" si="4">E20*D20</f>
        <v>0</v>
      </c>
      <c r="G20" s="213">
        <v>0</v>
      </c>
      <c r="H20" s="214">
        <f t="shared" ref="H20:H23" si="5">G20*D20</f>
        <v>0</v>
      </c>
      <c r="I20" s="213">
        <v>0</v>
      </c>
      <c r="J20" s="215">
        <f t="shared" ref="J20:J23" si="6">I20*D20</f>
        <v>0</v>
      </c>
      <c r="K20" s="216">
        <f t="shared" ref="K20:K23" si="7">F20+H20+J20</f>
        <v>0</v>
      </c>
    </row>
    <row r="21" spans="1:11" s="102" customFormat="1" ht="12.75" x14ac:dyDescent="0.25">
      <c r="A21" s="209">
        <v>3</v>
      </c>
      <c r="B21" s="217" t="s">
        <v>27</v>
      </c>
      <c r="C21" s="218" t="s">
        <v>14</v>
      </c>
      <c r="D21" s="212">
        <v>250</v>
      </c>
      <c r="E21" s="213">
        <v>0</v>
      </c>
      <c r="F21" s="214">
        <f t="shared" si="4"/>
        <v>0</v>
      </c>
      <c r="G21" s="213">
        <v>0</v>
      </c>
      <c r="H21" s="214">
        <f t="shared" si="5"/>
        <v>0</v>
      </c>
      <c r="I21" s="213">
        <v>0</v>
      </c>
      <c r="J21" s="215">
        <f t="shared" si="6"/>
        <v>0</v>
      </c>
      <c r="K21" s="216">
        <f t="shared" si="7"/>
        <v>0</v>
      </c>
    </row>
    <row r="22" spans="1:11" s="102" customFormat="1" ht="12.75" x14ac:dyDescent="0.25">
      <c r="A22" s="209">
        <v>4</v>
      </c>
      <c r="B22" s="217" t="s">
        <v>28</v>
      </c>
      <c r="C22" s="218" t="s">
        <v>14</v>
      </c>
      <c r="D22" s="212">
        <v>200</v>
      </c>
      <c r="E22" s="213">
        <v>0</v>
      </c>
      <c r="F22" s="214">
        <f t="shared" si="4"/>
        <v>0</v>
      </c>
      <c r="G22" s="213">
        <v>0</v>
      </c>
      <c r="H22" s="214">
        <f t="shared" si="5"/>
        <v>0</v>
      </c>
      <c r="I22" s="213">
        <v>0</v>
      </c>
      <c r="J22" s="215">
        <f t="shared" si="6"/>
        <v>0</v>
      </c>
      <c r="K22" s="216">
        <f t="shared" si="7"/>
        <v>0</v>
      </c>
    </row>
    <row r="23" spans="1:11" s="102" customFormat="1" ht="12.75" x14ac:dyDescent="0.25">
      <c r="A23" s="209">
        <v>5</v>
      </c>
      <c r="B23" s="217" t="s">
        <v>29</v>
      </c>
      <c r="C23" s="218" t="s">
        <v>14</v>
      </c>
      <c r="D23" s="212">
        <v>100</v>
      </c>
      <c r="E23" s="213">
        <v>0</v>
      </c>
      <c r="F23" s="214">
        <f t="shared" si="4"/>
        <v>0</v>
      </c>
      <c r="G23" s="213">
        <v>0</v>
      </c>
      <c r="H23" s="214">
        <f t="shared" si="5"/>
        <v>0</v>
      </c>
      <c r="I23" s="213">
        <v>0</v>
      </c>
      <c r="J23" s="215">
        <f t="shared" si="6"/>
        <v>0</v>
      </c>
      <c r="K23" s="216">
        <f t="shared" si="7"/>
        <v>0</v>
      </c>
    </row>
    <row r="24" spans="1:11" s="102" customFormat="1" ht="12.75" x14ac:dyDescent="0.25">
      <c r="A24" s="209">
        <v>6</v>
      </c>
      <c r="B24" s="217" t="s">
        <v>26</v>
      </c>
      <c r="C24" s="218" t="s">
        <v>14</v>
      </c>
      <c r="D24" s="212">
        <v>34</v>
      </c>
      <c r="E24" s="213">
        <v>0</v>
      </c>
      <c r="F24" s="214">
        <f>E24*D24</f>
        <v>0</v>
      </c>
      <c r="G24" s="213">
        <v>0</v>
      </c>
      <c r="H24" s="214">
        <f>G24*D24</f>
        <v>0</v>
      </c>
      <c r="I24" s="213">
        <v>0</v>
      </c>
      <c r="J24" s="215">
        <f>I24*D24</f>
        <v>0</v>
      </c>
      <c r="K24" s="216">
        <f>F24+H24+J24</f>
        <v>0</v>
      </c>
    </row>
    <row r="25" spans="1:11" s="102" customFormat="1" ht="12.75" x14ac:dyDescent="0.25">
      <c r="A25" s="209">
        <v>7</v>
      </c>
      <c r="B25" s="217" t="s">
        <v>30</v>
      </c>
      <c r="C25" s="218" t="s">
        <v>14</v>
      </c>
      <c r="D25" s="212">
        <v>1000</v>
      </c>
      <c r="E25" s="213">
        <v>0</v>
      </c>
      <c r="F25" s="214">
        <f>E25*D25</f>
        <v>0</v>
      </c>
      <c r="G25" s="213">
        <v>0</v>
      </c>
      <c r="H25" s="214">
        <f>G25*D25</f>
        <v>0</v>
      </c>
      <c r="I25" s="213">
        <v>0</v>
      </c>
      <c r="J25" s="215">
        <f>I25*D25</f>
        <v>0</v>
      </c>
      <c r="K25" s="216">
        <f>F25+H25+J25</f>
        <v>0</v>
      </c>
    </row>
    <row r="26" spans="1:11" s="102" customFormat="1" ht="12.75" x14ac:dyDescent="0.25">
      <c r="A26" s="209">
        <v>8</v>
      </c>
      <c r="B26" s="217" t="s">
        <v>31</v>
      </c>
      <c r="C26" s="218" t="s">
        <v>14</v>
      </c>
      <c r="D26" s="212">
        <v>600</v>
      </c>
      <c r="E26" s="213">
        <v>0</v>
      </c>
      <c r="F26" s="214">
        <f t="shared" ref="F26:F27" si="8">E26*D26</f>
        <v>0</v>
      </c>
      <c r="G26" s="213">
        <v>0</v>
      </c>
      <c r="H26" s="214">
        <f t="shared" ref="H26:H27" si="9">G26*D26</f>
        <v>0</v>
      </c>
      <c r="I26" s="213">
        <v>0</v>
      </c>
      <c r="J26" s="215">
        <f t="shared" ref="J26:J27" si="10">I26*D26</f>
        <v>0</v>
      </c>
      <c r="K26" s="216">
        <f t="shared" ref="K26:K27" si="11">F26+H26+J26</f>
        <v>0</v>
      </c>
    </row>
    <row r="27" spans="1:11" s="102" customFormat="1" ht="12.75" x14ac:dyDescent="0.25">
      <c r="A27" s="209">
        <v>9</v>
      </c>
      <c r="B27" s="217" t="s">
        <v>32</v>
      </c>
      <c r="C27" s="218" t="s">
        <v>23</v>
      </c>
      <c r="D27" s="212">
        <v>51</v>
      </c>
      <c r="E27" s="213">
        <v>0</v>
      </c>
      <c r="F27" s="214">
        <f t="shared" si="8"/>
        <v>0</v>
      </c>
      <c r="G27" s="213">
        <v>0</v>
      </c>
      <c r="H27" s="214">
        <f t="shared" si="9"/>
        <v>0</v>
      </c>
      <c r="I27" s="213">
        <v>0</v>
      </c>
      <c r="J27" s="215">
        <f t="shared" si="10"/>
        <v>0</v>
      </c>
      <c r="K27" s="216">
        <f t="shared" si="11"/>
        <v>0</v>
      </c>
    </row>
    <row r="28" spans="1:11" s="102" customFormat="1" ht="12.75" x14ac:dyDescent="0.25">
      <c r="A28" s="209">
        <v>10</v>
      </c>
      <c r="B28" s="217" t="s">
        <v>33</v>
      </c>
      <c r="C28" s="218" t="s">
        <v>14</v>
      </c>
      <c r="D28" s="212">
        <v>174</v>
      </c>
      <c r="E28" s="213">
        <v>0</v>
      </c>
      <c r="F28" s="214">
        <f>E28*D28</f>
        <v>0</v>
      </c>
      <c r="G28" s="213">
        <v>0</v>
      </c>
      <c r="H28" s="214">
        <f>G28*D28</f>
        <v>0</v>
      </c>
      <c r="I28" s="213">
        <v>0</v>
      </c>
      <c r="J28" s="215">
        <f>I28*D28</f>
        <v>0</v>
      </c>
      <c r="K28" s="216">
        <f>F28+H28+J28</f>
        <v>0</v>
      </c>
    </row>
    <row r="29" spans="1:11" s="102" customFormat="1" ht="12.75" x14ac:dyDescent="0.25">
      <c r="A29" s="209">
        <v>11</v>
      </c>
      <c r="B29" s="217" t="s">
        <v>85</v>
      </c>
      <c r="C29" s="218" t="s">
        <v>34</v>
      </c>
      <c r="D29" s="212">
        <v>1</v>
      </c>
      <c r="E29" s="213">
        <v>0</v>
      </c>
      <c r="F29" s="214">
        <f t="shared" ref="F29" si="12">E29*D29</f>
        <v>0</v>
      </c>
      <c r="G29" s="213">
        <v>0</v>
      </c>
      <c r="H29" s="214">
        <f t="shared" ref="H29" si="13">G29*D29</f>
        <v>0</v>
      </c>
      <c r="I29" s="213">
        <v>0</v>
      </c>
      <c r="J29" s="215">
        <f t="shared" ref="J29" si="14">I29*D29</f>
        <v>0</v>
      </c>
      <c r="K29" s="216">
        <f t="shared" ref="K29" si="15">F29+H29+J29</f>
        <v>0</v>
      </c>
    </row>
    <row r="30" spans="1:11" s="102" customFormat="1" ht="12.75" x14ac:dyDescent="0.25">
      <c r="A30" s="258" t="s">
        <v>319</v>
      </c>
      <c r="B30" s="258"/>
      <c r="C30" s="258"/>
      <c r="D30" s="258"/>
      <c r="E30" s="227"/>
      <c r="F30" s="228"/>
      <c r="G30" s="227"/>
      <c r="H30" s="228"/>
      <c r="I30" s="227"/>
      <c r="J30" s="229"/>
      <c r="K30" s="230"/>
    </row>
    <row r="31" spans="1:11" s="102" customFormat="1" ht="12.75" x14ac:dyDescent="0.25">
      <c r="A31" s="219">
        <v>1</v>
      </c>
      <c r="B31" s="217" t="s">
        <v>42</v>
      </c>
      <c r="C31" s="218" t="s">
        <v>14</v>
      </c>
      <c r="D31" s="212">
        <v>117</v>
      </c>
      <c r="E31" s="213">
        <v>0</v>
      </c>
      <c r="F31" s="214">
        <f t="shared" ref="F31:F34" si="16">E31*D31</f>
        <v>0</v>
      </c>
      <c r="G31" s="213">
        <v>0</v>
      </c>
      <c r="H31" s="214">
        <f t="shared" ref="H31:H34" si="17">G31*D31</f>
        <v>0</v>
      </c>
      <c r="I31" s="213">
        <v>0</v>
      </c>
      <c r="J31" s="215">
        <f t="shared" ref="J31:J34" si="18">I31*D31</f>
        <v>0</v>
      </c>
      <c r="K31" s="216">
        <f t="shared" ref="K31:K34" si="19">F31+H31+J31</f>
        <v>0</v>
      </c>
    </row>
    <row r="32" spans="1:11" s="102" customFormat="1" ht="12.75" x14ac:dyDescent="0.25">
      <c r="A32" s="219">
        <v>2</v>
      </c>
      <c r="B32" s="217" t="s">
        <v>59</v>
      </c>
      <c r="C32" s="218" t="s">
        <v>14</v>
      </c>
      <c r="D32" s="212">
        <v>3</v>
      </c>
      <c r="E32" s="213">
        <v>0</v>
      </c>
      <c r="F32" s="214">
        <f t="shared" si="16"/>
        <v>0</v>
      </c>
      <c r="G32" s="213">
        <v>0</v>
      </c>
      <c r="H32" s="214">
        <f t="shared" si="17"/>
        <v>0</v>
      </c>
      <c r="I32" s="213">
        <v>0</v>
      </c>
      <c r="J32" s="215">
        <f t="shared" si="18"/>
        <v>0</v>
      </c>
      <c r="K32" s="216">
        <f t="shared" si="19"/>
        <v>0</v>
      </c>
    </row>
    <row r="33" spans="1:11" s="102" customFormat="1" ht="12.75" x14ac:dyDescent="0.25">
      <c r="A33" s="219">
        <v>3</v>
      </c>
      <c r="B33" s="217" t="s">
        <v>43</v>
      </c>
      <c r="C33" s="218" t="s">
        <v>14</v>
      </c>
      <c r="D33" s="212">
        <v>5</v>
      </c>
      <c r="E33" s="213">
        <v>0</v>
      </c>
      <c r="F33" s="214">
        <f t="shared" si="16"/>
        <v>0</v>
      </c>
      <c r="G33" s="213">
        <v>0</v>
      </c>
      <c r="H33" s="214">
        <f t="shared" si="17"/>
        <v>0</v>
      </c>
      <c r="I33" s="213">
        <v>0</v>
      </c>
      <c r="J33" s="215">
        <f t="shared" si="18"/>
        <v>0</v>
      </c>
      <c r="K33" s="216">
        <f t="shared" si="19"/>
        <v>0</v>
      </c>
    </row>
    <row r="34" spans="1:11" s="102" customFormat="1" ht="12.75" x14ac:dyDescent="0.25">
      <c r="A34" s="219">
        <v>4</v>
      </c>
      <c r="B34" s="217" t="s">
        <v>44</v>
      </c>
      <c r="C34" s="218" t="s">
        <v>14</v>
      </c>
      <c r="D34" s="212">
        <v>11</v>
      </c>
      <c r="E34" s="213">
        <v>0</v>
      </c>
      <c r="F34" s="214">
        <f t="shared" si="16"/>
        <v>0</v>
      </c>
      <c r="G34" s="213">
        <v>0</v>
      </c>
      <c r="H34" s="214">
        <f t="shared" si="17"/>
        <v>0</v>
      </c>
      <c r="I34" s="213">
        <v>0</v>
      </c>
      <c r="J34" s="215">
        <f t="shared" si="18"/>
        <v>0</v>
      </c>
      <c r="K34" s="216">
        <f t="shared" si="19"/>
        <v>0</v>
      </c>
    </row>
    <row r="35" spans="1:11" s="102" customFormat="1" ht="12.75" x14ac:dyDescent="0.25">
      <c r="A35" s="255" t="s">
        <v>320</v>
      </c>
      <c r="B35" s="256"/>
      <c r="C35" s="256"/>
      <c r="D35" s="257"/>
      <c r="E35" s="227"/>
      <c r="F35" s="228"/>
      <c r="G35" s="227"/>
      <c r="H35" s="228"/>
      <c r="I35" s="227"/>
      <c r="J35" s="229"/>
      <c r="K35" s="230"/>
    </row>
    <row r="36" spans="1:11" s="102" customFormat="1" ht="24" x14ac:dyDescent="0.25">
      <c r="A36" s="209">
        <v>1</v>
      </c>
      <c r="B36" s="231" t="s">
        <v>372</v>
      </c>
      <c r="C36" s="218" t="s">
        <v>14</v>
      </c>
      <c r="D36" s="212">
        <v>77</v>
      </c>
      <c r="E36" s="213">
        <v>0</v>
      </c>
      <c r="F36" s="214">
        <f t="shared" ref="F36:F37" si="20">E36*D36</f>
        <v>0</v>
      </c>
      <c r="G36" s="213">
        <v>0</v>
      </c>
      <c r="H36" s="214">
        <f t="shared" ref="H36:H37" si="21">G36*D36</f>
        <v>0</v>
      </c>
      <c r="I36" s="213">
        <v>0</v>
      </c>
      <c r="J36" s="215">
        <f t="shared" ref="J36:J37" si="22">I36*D36</f>
        <v>0</v>
      </c>
      <c r="K36" s="216">
        <f t="shared" ref="K36:K37" si="23">F36+H36+J36</f>
        <v>0</v>
      </c>
    </row>
    <row r="37" spans="1:11" s="102" customFormat="1" ht="12.75" x14ac:dyDescent="0.25">
      <c r="A37" s="209">
        <v>2</v>
      </c>
      <c r="B37" s="217" t="s">
        <v>291</v>
      </c>
      <c r="C37" s="218" t="s">
        <v>14</v>
      </c>
      <c r="D37" s="212">
        <v>2</v>
      </c>
      <c r="E37" s="213">
        <v>0</v>
      </c>
      <c r="F37" s="214">
        <f t="shared" si="20"/>
        <v>0</v>
      </c>
      <c r="G37" s="213">
        <v>0</v>
      </c>
      <c r="H37" s="214">
        <f t="shared" si="21"/>
        <v>0</v>
      </c>
      <c r="I37" s="213">
        <v>0</v>
      </c>
      <c r="J37" s="215">
        <f t="shared" si="22"/>
        <v>0</v>
      </c>
      <c r="K37" s="216">
        <f t="shared" si="23"/>
        <v>0</v>
      </c>
    </row>
    <row r="38" spans="1:11" s="102" customFormat="1" ht="12.75" x14ac:dyDescent="0.25">
      <c r="A38" s="255" t="s">
        <v>321</v>
      </c>
      <c r="B38" s="256"/>
      <c r="C38" s="256"/>
      <c r="D38" s="257"/>
      <c r="E38" s="227"/>
      <c r="F38" s="228"/>
      <c r="G38" s="227"/>
      <c r="H38" s="228"/>
      <c r="I38" s="227"/>
      <c r="J38" s="229"/>
      <c r="K38" s="230"/>
    </row>
    <row r="39" spans="1:11" s="102" customFormat="1" ht="12.75" x14ac:dyDescent="0.25">
      <c r="A39" s="209">
        <v>1</v>
      </c>
      <c r="B39" s="220" t="s">
        <v>323</v>
      </c>
      <c r="C39" s="209" t="s">
        <v>23</v>
      </c>
      <c r="D39" s="221">
        <v>2940</v>
      </c>
      <c r="E39" s="213">
        <v>0</v>
      </c>
      <c r="F39" s="214">
        <f t="shared" ref="F39" si="24">E39*D39</f>
        <v>0</v>
      </c>
      <c r="G39" s="213">
        <v>0</v>
      </c>
      <c r="H39" s="214">
        <f t="shared" ref="H39" si="25">G39*D39</f>
        <v>0</v>
      </c>
      <c r="I39" s="213">
        <v>0</v>
      </c>
      <c r="J39" s="215">
        <f t="shared" ref="J39" si="26">I39*D39</f>
        <v>0</v>
      </c>
      <c r="K39" s="216">
        <f t="shared" ref="K39" si="27">F39+H39+J39</f>
        <v>0</v>
      </c>
    </row>
    <row r="40" spans="1:11" s="102" customFormat="1" ht="12.75" x14ac:dyDescent="0.25">
      <c r="A40" s="209">
        <v>2</v>
      </c>
      <c r="B40" s="217" t="s">
        <v>371</v>
      </c>
      <c r="C40" s="218" t="s">
        <v>14</v>
      </c>
      <c r="D40" s="212">
        <v>2</v>
      </c>
      <c r="E40" s="213">
        <v>0</v>
      </c>
      <c r="F40" s="214">
        <f>E40*D40</f>
        <v>0</v>
      </c>
      <c r="G40" s="213">
        <v>0</v>
      </c>
      <c r="H40" s="214">
        <f>G40*D40</f>
        <v>0</v>
      </c>
      <c r="I40" s="213">
        <v>0</v>
      </c>
      <c r="J40" s="215">
        <f>I40*D40</f>
        <v>0</v>
      </c>
      <c r="K40" s="216">
        <f>F40+H40+J40</f>
        <v>0</v>
      </c>
    </row>
    <row r="41" spans="1:11" s="102" customFormat="1" ht="12.75" x14ac:dyDescent="0.25">
      <c r="A41" s="209">
        <v>3</v>
      </c>
      <c r="B41" s="217" t="s">
        <v>368</v>
      </c>
      <c r="C41" s="218" t="s">
        <v>14</v>
      </c>
      <c r="D41" s="221">
        <v>41</v>
      </c>
      <c r="E41" s="213">
        <v>0</v>
      </c>
      <c r="F41" s="214">
        <f>E41*D41</f>
        <v>0</v>
      </c>
      <c r="G41" s="213">
        <v>0</v>
      </c>
      <c r="H41" s="214">
        <f>G41*D41</f>
        <v>0</v>
      </c>
      <c r="I41" s="213">
        <v>0</v>
      </c>
      <c r="J41" s="215">
        <f>I41*D41</f>
        <v>0</v>
      </c>
      <c r="K41" s="216">
        <f>F41+H41+J41</f>
        <v>0</v>
      </c>
    </row>
    <row r="42" spans="1:11" s="102" customFormat="1" ht="12.75" x14ac:dyDescent="0.25">
      <c r="A42" s="263" t="s">
        <v>322</v>
      </c>
      <c r="B42" s="264"/>
      <c r="C42" s="264"/>
      <c r="D42" s="264"/>
      <c r="E42" s="223"/>
      <c r="F42" s="224"/>
      <c r="G42" s="223"/>
      <c r="H42" s="224"/>
      <c r="I42" s="223"/>
      <c r="J42" s="225"/>
      <c r="K42" s="226"/>
    </row>
    <row r="43" spans="1:11" s="102" customFormat="1" ht="12.75" x14ac:dyDescent="0.25">
      <c r="A43" s="258" t="s">
        <v>318</v>
      </c>
      <c r="B43" s="259"/>
      <c r="C43" s="259"/>
      <c r="D43" s="259"/>
      <c r="E43" s="223"/>
      <c r="F43" s="224"/>
      <c r="G43" s="223"/>
      <c r="H43" s="224"/>
      <c r="I43" s="223"/>
      <c r="J43" s="225"/>
      <c r="K43" s="226"/>
    </row>
    <row r="44" spans="1:11" s="102" customFormat="1" ht="12.75" x14ac:dyDescent="0.25">
      <c r="A44" s="209">
        <v>1</v>
      </c>
      <c r="B44" s="210" t="s">
        <v>56</v>
      </c>
      <c r="C44" s="211" t="s">
        <v>23</v>
      </c>
      <c r="D44" s="212">
        <v>2000</v>
      </c>
      <c r="E44" s="213">
        <v>0</v>
      </c>
      <c r="F44" s="214">
        <f t="shared" ref="F44:F48" si="28">E44*D44</f>
        <v>0</v>
      </c>
      <c r="G44" s="213">
        <v>0</v>
      </c>
      <c r="H44" s="214">
        <f t="shared" ref="H44:H48" si="29">G44*D44</f>
        <v>0</v>
      </c>
      <c r="I44" s="213">
        <v>0</v>
      </c>
      <c r="J44" s="215">
        <f t="shared" ref="J44:J48" si="30">I44*D44</f>
        <v>0</v>
      </c>
      <c r="K44" s="216">
        <f t="shared" ref="K44:K48" si="31">F44+H44+J44</f>
        <v>0</v>
      </c>
    </row>
    <row r="45" spans="1:11" s="102" customFormat="1" ht="12.75" x14ac:dyDescent="0.25">
      <c r="A45" s="209">
        <v>2</v>
      </c>
      <c r="B45" s="210" t="s">
        <v>57</v>
      </c>
      <c r="C45" s="211" t="s">
        <v>23</v>
      </c>
      <c r="D45" s="212">
        <v>2200</v>
      </c>
      <c r="E45" s="213">
        <v>0</v>
      </c>
      <c r="F45" s="214">
        <f t="shared" si="28"/>
        <v>0</v>
      </c>
      <c r="G45" s="213">
        <v>0</v>
      </c>
      <c r="H45" s="214">
        <f t="shared" si="29"/>
        <v>0</v>
      </c>
      <c r="I45" s="213">
        <v>0</v>
      </c>
      <c r="J45" s="215">
        <f t="shared" si="30"/>
        <v>0</v>
      </c>
      <c r="K45" s="216">
        <f t="shared" si="31"/>
        <v>0</v>
      </c>
    </row>
    <row r="46" spans="1:11" s="102" customFormat="1" ht="12.75" x14ac:dyDescent="0.25">
      <c r="A46" s="209">
        <v>3</v>
      </c>
      <c r="B46" s="210" t="s">
        <v>288</v>
      </c>
      <c r="C46" s="211" t="s">
        <v>23</v>
      </c>
      <c r="D46" s="212">
        <v>45</v>
      </c>
      <c r="E46" s="213">
        <v>0</v>
      </c>
      <c r="F46" s="214">
        <f t="shared" si="28"/>
        <v>0</v>
      </c>
      <c r="G46" s="213">
        <v>0</v>
      </c>
      <c r="H46" s="214">
        <f t="shared" si="29"/>
        <v>0</v>
      </c>
      <c r="I46" s="213">
        <v>0</v>
      </c>
      <c r="J46" s="215">
        <f t="shared" si="30"/>
        <v>0</v>
      </c>
      <c r="K46" s="216">
        <f t="shared" si="31"/>
        <v>0</v>
      </c>
    </row>
    <row r="47" spans="1:11" s="102" customFormat="1" ht="12.75" x14ac:dyDescent="0.25">
      <c r="A47" s="209">
        <v>4</v>
      </c>
      <c r="B47" s="210" t="s">
        <v>292</v>
      </c>
      <c r="C47" s="211" t="s">
        <v>23</v>
      </c>
      <c r="D47" s="212">
        <v>40</v>
      </c>
      <c r="E47" s="213">
        <v>0</v>
      </c>
      <c r="F47" s="214">
        <f t="shared" si="28"/>
        <v>0</v>
      </c>
      <c r="G47" s="213">
        <v>0</v>
      </c>
      <c r="H47" s="214">
        <f t="shared" si="29"/>
        <v>0</v>
      </c>
      <c r="I47" s="213">
        <v>0</v>
      </c>
      <c r="J47" s="215">
        <f t="shared" si="30"/>
        <v>0</v>
      </c>
      <c r="K47" s="216">
        <f t="shared" si="31"/>
        <v>0</v>
      </c>
    </row>
    <row r="48" spans="1:11" s="102" customFormat="1" ht="12.75" x14ac:dyDescent="0.25">
      <c r="A48" s="209">
        <v>5</v>
      </c>
      <c r="B48" s="210" t="s">
        <v>293</v>
      </c>
      <c r="C48" s="211" t="s">
        <v>23</v>
      </c>
      <c r="D48" s="212">
        <v>40</v>
      </c>
      <c r="E48" s="213">
        <v>0</v>
      </c>
      <c r="F48" s="214">
        <f t="shared" si="28"/>
        <v>0</v>
      </c>
      <c r="G48" s="213">
        <v>0</v>
      </c>
      <c r="H48" s="214">
        <f t="shared" si="29"/>
        <v>0</v>
      </c>
      <c r="I48" s="213">
        <v>0</v>
      </c>
      <c r="J48" s="215">
        <f t="shared" si="30"/>
        <v>0</v>
      </c>
      <c r="K48" s="216">
        <f t="shared" si="31"/>
        <v>0</v>
      </c>
    </row>
    <row r="49" spans="1:11" s="102" customFormat="1" ht="12.75" x14ac:dyDescent="0.25">
      <c r="A49" s="260" t="s">
        <v>324</v>
      </c>
      <c r="B49" s="258"/>
      <c r="C49" s="258"/>
      <c r="D49" s="258"/>
      <c r="E49" s="227"/>
      <c r="F49" s="228"/>
      <c r="G49" s="227"/>
      <c r="H49" s="228"/>
      <c r="I49" s="227"/>
      <c r="J49" s="229"/>
      <c r="K49" s="230"/>
    </row>
    <row r="50" spans="1:11" s="102" customFormat="1" ht="12.75" x14ac:dyDescent="0.25">
      <c r="A50" s="209">
        <v>1</v>
      </c>
      <c r="B50" s="217" t="s">
        <v>24</v>
      </c>
      <c r="C50" s="211" t="s">
        <v>23</v>
      </c>
      <c r="D50" s="212">
        <v>1200</v>
      </c>
      <c r="E50" s="213">
        <v>0</v>
      </c>
      <c r="F50" s="214">
        <f t="shared" ref="F50:F62" si="32">E50*D50</f>
        <v>0</v>
      </c>
      <c r="G50" s="213">
        <v>0</v>
      </c>
      <c r="H50" s="214">
        <f t="shared" ref="H50:H62" si="33">G50*D50</f>
        <v>0</v>
      </c>
      <c r="I50" s="213">
        <v>0</v>
      </c>
      <c r="J50" s="215">
        <f t="shared" ref="J50:J62" si="34">I50*D50</f>
        <v>0</v>
      </c>
      <c r="K50" s="216">
        <f t="shared" ref="K50:K62" si="35">F50+H50+J50</f>
        <v>0</v>
      </c>
    </row>
    <row r="51" spans="1:11" s="102" customFormat="1" ht="12.75" x14ac:dyDescent="0.25">
      <c r="A51" s="209">
        <v>2</v>
      </c>
      <c r="B51" s="217" t="s">
        <v>25</v>
      </c>
      <c r="C51" s="211" t="s">
        <v>23</v>
      </c>
      <c r="D51" s="212">
        <v>400</v>
      </c>
      <c r="E51" s="213">
        <v>0</v>
      </c>
      <c r="F51" s="214">
        <f t="shared" si="32"/>
        <v>0</v>
      </c>
      <c r="G51" s="213">
        <v>0</v>
      </c>
      <c r="H51" s="214">
        <f t="shared" si="33"/>
        <v>0</v>
      </c>
      <c r="I51" s="213">
        <v>0</v>
      </c>
      <c r="J51" s="215">
        <f t="shared" si="34"/>
        <v>0</v>
      </c>
      <c r="K51" s="216">
        <f t="shared" si="35"/>
        <v>0</v>
      </c>
    </row>
    <row r="52" spans="1:11" s="102" customFormat="1" ht="12.75" x14ac:dyDescent="0.25">
      <c r="A52" s="209">
        <v>3</v>
      </c>
      <c r="B52" s="217" t="s">
        <v>27</v>
      </c>
      <c r="C52" s="218" t="s">
        <v>14</v>
      </c>
      <c r="D52" s="212">
        <v>300</v>
      </c>
      <c r="E52" s="213">
        <v>0</v>
      </c>
      <c r="F52" s="214">
        <f t="shared" si="32"/>
        <v>0</v>
      </c>
      <c r="G52" s="213">
        <v>0</v>
      </c>
      <c r="H52" s="214">
        <f t="shared" si="33"/>
        <v>0</v>
      </c>
      <c r="I52" s="213">
        <v>0</v>
      </c>
      <c r="J52" s="215">
        <f t="shared" si="34"/>
        <v>0</v>
      </c>
      <c r="K52" s="216">
        <f t="shared" si="35"/>
        <v>0</v>
      </c>
    </row>
    <row r="53" spans="1:11" s="102" customFormat="1" ht="12.75" x14ac:dyDescent="0.25">
      <c r="A53" s="209">
        <v>4</v>
      </c>
      <c r="B53" s="217" t="s">
        <v>28</v>
      </c>
      <c r="C53" s="218" t="s">
        <v>14</v>
      </c>
      <c r="D53" s="212">
        <v>200</v>
      </c>
      <c r="E53" s="213">
        <v>0</v>
      </c>
      <c r="F53" s="214">
        <f t="shared" si="32"/>
        <v>0</v>
      </c>
      <c r="G53" s="213">
        <v>0</v>
      </c>
      <c r="H53" s="214">
        <f t="shared" si="33"/>
        <v>0</v>
      </c>
      <c r="I53" s="213">
        <v>0</v>
      </c>
      <c r="J53" s="215">
        <f t="shared" si="34"/>
        <v>0</v>
      </c>
      <c r="K53" s="216">
        <f t="shared" si="35"/>
        <v>0</v>
      </c>
    </row>
    <row r="54" spans="1:11" s="102" customFormat="1" ht="12.75" x14ac:dyDescent="0.25">
      <c r="A54" s="209">
        <v>5</v>
      </c>
      <c r="B54" s="217" t="s">
        <v>29</v>
      </c>
      <c r="C54" s="218" t="s">
        <v>14</v>
      </c>
      <c r="D54" s="212">
        <v>100</v>
      </c>
      <c r="E54" s="213">
        <v>0</v>
      </c>
      <c r="F54" s="214">
        <f t="shared" si="32"/>
        <v>0</v>
      </c>
      <c r="G54" s="213">
        <v>0</v>
      </c>
      <c r="H54" s="214">
        <f t="shared" si="33"/>
        <v>0</v>
      </c>
      <c r="I54" s="213">
        <v>0</v>
      </c>
      <c r="J54" s="215">
        <f t="shared" si="34"/>
        <v>0</v>
      </c>
      <c r="K54" s="216">
        <f t="shared" si="35"/>
        <v>0</v>
      </c>
    </row>
    <row r="55" spans="1:11" s="102" customFormat="1" ht="12.75" x14ac:dyDescent="0.25">
      <c r="A55" s="209">
        <v>6</v>
      </c>
      <c r="B55" s="217" t="s">
        <v>26</v>
      </c>
      <c r="C55" s="218" t="s">
        <v>14</v>
      </c>
      <c r="D55" s="212">
        <v>53</v>
      </c>
      <c r="E55" s="213">
        <v>0</v>
      </c>
      <c r="F55" s="214">
        <f t="shared" si="32"/>
        <v>0</v>
      </c>
      <c r="G55" s="213">
        <v>0</v>
      </c>
      <c r="H55" s="214">
        <f t="shared" si="33"/>
        <v>0</v>
      </c>
      <c r="I55" s="213">
        <v>0</v>
      </c>
      <c r="J55" s="215">
        <f t="shared" si="34"/>
        <v>0</v>
      </c>
      <c r="K55" s="216">
        <f t="shared" si="35"/>
        <v>0</v>
      </c>
    </row>
    <row r="56" spans="1:11" s="102" customFormat="1" ht="12.75" x14ac:dyDescent="0.25">
      <c r="A56" s="209">
        <v>7</v>
      </c>
      <c r="B56" s="217" t="s">
        <v>30</v>
      </c>
      <c r="C56" s="218" t="s">
        <v>14</v>
      </c>
      <c r="D56" s="212">
        <v>1500</v>
      </c>
      <c r="E56" s="213">
        <v>0</v>
      </c>
      <c r="F56" s="214">
        <f t="shared" si="32"/>
        <v>0</v>
      </c>
      <c r="G56" s="213">
        <v>0</v>
      </c>
      <c r="H56" s="214">
        <f t="shared" si="33"/>
        <v>0</v>
      </c>
      <c r="I56" s="213">
        <v>0</v>
      </c>
      <c r="J56" s="215">
        <f t="shared" si="34"/>
        <v>0</v>
      </c>
      <c r="K56" s="216">
        <f t="shared" si="35"/>
        <v>0</v>
      </c>
    </row>
    <row r="57" spans="1:11" s="102" customFormat="1" ht="12.75" x14ac:dyDescent="0.25">
      <c r="A57" s="209">
        <v>8</v>
      </c>
      <c r="B57" s="217" t="s">
        <v>31</v>
      </c>
      <c r="C57" s="218" t="s">
        <v>14</v>
      </c>
      <c r="D57" s="212">
        <v>1000</v>
      </c>
      <c r="E57" s="213">
        <v>0</v>
      </c>
      <c r="F57" s="214">
        <f t="shared" si="32"/>
        <v>0</v>
      </c>
      <c r="G57" s="213">
        <v>0</v>
      </c>
      <c r="H57" s="214">
        <f t="shared" si="33"/>
        <v>0</v>
      </c>
      <c r="I57" s="213">
        <v>0</v>
      </c>
      <c r="J57" s="215">
        <f t="shared" si="34"/>
        <v>0</v>
      </c>
      <c r="K57" s="216">
        <f t="shared" si="35"/>
        <v>0</v>
      </c>
    </row>
    <row r="58" spans="1:11" s="102" customFormat="1" ht="12.75" x14ac:dyDescent="0.25">
      <c r="A58" s="209">
        <v>9</v>
      </c>
      <c r="B58" s="217" t="s">
        <v>32</v>
      </c>
      <c r="C58" s="218" t="s">
        <v>23</v>
      </c>
      <c r="D58" s="212">
        <v>72</v>
      </c>
      <c r="E58" s="213">
        <v>0</v>
      </c>
      <c r="F58" s="214">
        <f t="shared" si="32"/>
        <v>0</v>
      </c>
      <c r="G58" s="213">
        <v>0</v>
      </c>
      <c r="H58" s="214">
        <f t="shared" si="33"/>
        <v>0</v>
      </c>
      <c r="I58" s="213">
        <v>0</v>
      </c>
      <c r="J58" s="215">
        <f t="shared" si="34"/>
        <v>0</v>
      </c>
      <c r="K58" s="216">
        <f t="shared" si="35"/>
        <v>0</v>
      </c>
    </row>
    <row r="59" spans="1:11" s="102" customFormat="1" ht="12.75" x14ac:dyDescent="0.25">
      <c r="A59" s="209">
        <v>10</v>
      </c>
      <c r="B59" s="217" t="s">
        <v>33</v>
      </c>
      <c r="C59" s="218" t="s">
        <v>14</v>
      </c>
      <c r="D59" s="212">
        <v>280</v>
      </c>
      <c r="E59" s="213">
        <v>0</v>
      </c>
      <c r="F59" s="214">
        <f t="shared" si="32"/>
        <v>0</v>
      </c>
      <c r="G59" s="213">
        <v>0</v>
      </c>
      <c r="H59" s="214">
        <f t="shared" si="33"/>
        <v>0</v>
      </c>
      <c r="I59" s="213">
        <v>0</v>
      </c>
      <c r="J59" s="215">
        <f t="shared" si="34"/>
        <v>0</v>
      </c>
      <c r="K59" s="216">
        <f t="shared" si="35"/>
        <v>0</v>
      </c>
    </row>
    <row r="60" spans="1:11" s="102" customFormat="1" ht="12.75" x14ac:dyDescent="0.25">
      <c r="A60" s="209">
        <v>11</v>
      </c>
      <c r="B60" s="217" t="s">
        <v>58</v>
      </c>
      <c r="C60" s="218" t="s">
        <v>34</v>
      </c>
      <c r="D60" s="212">
        <v>6</v>
      </c>
      <c r="E60" s="213">
        <v>0</v>
      </c>
      <c r="F60" s="214">
        <f t="shared" si="32"/>
        <v>0</v>
      </c>
      <c r="G60" s="213">
        <v>0</v>
      </c>
      <c r="H60" s="214">
        <f t="shared" si="33"/>
        <v>0</v>
      </c>
      <c r="I60" s="213">
        <v>0</v>
      </c>
      <c r="J60" s="215">
        <f t="shared" si="34"/>
        <v>0</v>
      </c>
      <c r="K60" s="216">
        <f t="shared" si="35"/>
        <v>0</v>
      </c>
    </row>
    <row r="61" spans="1:11" s="102" customFormat="1" ht="12.75" x14ac:dyDescent="0.25">
      <c r="A61" s="209">
        <v>12</v>
      </c>
      <c r="B61" s="217" t="s">
        <v>85</v>
      </c>
      <c r="C61" s="218" t="s">
        <v>34</v>
      </c>
      <c r="D61" s="212">
        <v>1</v>
      </c>
      <c r="E61" s="213">
        <v>0</v>
      </c>
      <c r="F61" s="214">
        <f t="shared" si="32"/>
        <v>0</v>
      </c>
      <c r="G61" s="213">
        <v>0</v>
      </c>
      <c r="H61" s="214">
        <f t="shared" si="33"/>
        <v>0</v>
      </c>
      <c r="I61" s="213">
        <v>0</v>
      </c>
      <c r="J61" s="215">
        <f t="shared" si="34"/>
        <v>0</v>
      </c>
      <c r="K61" s="216">
        <f t="shared" si="35"/>
        <v>0</v>
      </c>
    </row>
    <row r="62" spans="1:11" s="102" customFormat="1" ht="12.75" x14ac:dyDescent="0.25">
      <c r="A62" s="209">
        <v>13</v>
      </c>
      <c r="B62" s="217" t="s">
        <v>294</v>
      </c>
      <c r="C62" s="218" t="s">
        <v>34</v>
      </c>
      <c r="D62" s="212">
        <v>1</v>
      </c>
      <c r="E62" s="213">
        <v>0</v>
      </c>
      <c r="F62" s="214">
        <f t="shared" si="32"/>
        <v>0</v>
      </c>
      <c r="G62" s="213">
        <v>0</v>
      </c>
      <c r="H62" s="214">
        <f t="shared" si="33"/>
        <v>0</v>
      </c>
      <c r="I62" s="213">
        <v>0</v>
      </c>
      <c r="J62" s="215">
        <f t="shared" si="34"/>
        <v>0</v>
      </c>
      <c r="K62" s="216">
        <f t="shared" si="35"/>
        <v>0</v>
      </c>
    </row>
    <row r="63" spans="1:11" s="102" customFormat="1" ht="12.75" x14ac:dyDescent="0.25">
      <c r="A63" s="255" t="s">
        <v>325</v>
      </c>
      <c r="B63" s="256"/>
      <c r="C63" s="256"/>
      <c r="D63" s="257"/>
      <c r="E63" s="227"/>
      <c r="F63" s="228"/>
      <c r="G63" s="227"/>
      <c r="H63" s="228"/>
      <c r="I63" s="227"/>
      <c r="J63" s="229"/>
      <c r="K63" s="230"/>
    </row>
    <row r="64" spans="1:11" s="102" customFormat="1" ht="12.75" x14ac:dyDescent="0.25">
      <c r="A64" s="209">
        <v>1</v>
      </c>
      <c r="B64" s="217" t="s">
        <v>332</v>
      </c>
      <c r="C64" s="218" t="s">
        <v>14</v>
      </c>
      <c r="D64" s="212">
        <v>1</v>
      </c>
      <c r="E64" s="213">
        <v>0</v>
      </c>
      <c r="F64" s="214">
        <f t="shared" ref="F64:F70" si="36">E64*D64</f>
        <v>0</v>
      </c>
      <c r="G64" s="213">
        <v>0</v>
      </c>
      <c r="H64" s="214">
        <f t="shared" ref="H64:H70" si="37">G64*D64</f>
        <v>0</v>
      </c>
      <c r="I64" s="213">
        <v>0</v>
      </c>
      <c r="J64" s="215">
        <f t="shared" ref="J64:J70" si="38">I64*D64</f>
        <v>0</v>
      </c>
      <c r="K64" s="216">
        <f t="shared" ref="K64:K70" si="39">F64+H64+J64</f>
        <v>0</v>
      </c>
    </row>
    <row r="65" spans="1:11" s="102" customFormat="1" ht="12.75" x14ac:dyDescent="0.25">
      <c r="A65" s="209">
        <v>2</v>
      </c>
      <c r="B65" s="217" t="s">
        <v>333</v>
      </c>
      <c r="C65" s="218" t="s">
        <v>14</v>
      </c>
      <c r="D65" s="212">
        <v>1</v>
      </c>
      <c r="E65" s="213">
        <v>0</v>
      </c>
      <c r="F65" s="214">
        <f t="shared" si="36"/>
        <v>0</v>
      </c>
      <c r="G65" s="213">
        <v>0</v>
      </c>
      <c r="H65" s="214">
        <f t="shared" si="37"/>
        <v>0</v>
      </c>
      <c r="I65" s="213">
        <v>0</v>
      </c>
      <c r="J65" s="215">
        <f t="shared" si="38"/>
        <v>0</v>
      </c>
      <c r="K65" s="216">
        <f t="shared" si="39"/>
        <v>0</v>
      </c>
    </row>
    <row r="66" spans="1:11" s="102" customFormat="1" ht="12.75" x14ac:dyDescent="0.25">
      <c r="A66" s="209">
        <v>3</v>
      </c>
      <c r="B66" s="217" t="s">
        <v>334</v>
      </c>
      <c r="C66" s="218" t="s">
        <v>14</v>
      </c>
      <c r="D66" s="212">
        <v>1</v>
      </c>
      <c r="E66" s="213">
        <v>0</v>
      </c>
      <c r="F66" s="214">
        <f t="shared" si="36"/>
        <v>0</v>
      </c>
      <c r="G66" s="213">
        <v>0</v>
      </c>
      <c r="H66" s="214">
        <f t="shared" si="37"/>
        <v>0</v>
      </c>
      <c r="I66" s="213">
        <v>0</v>
      </c>
      <c r="J66" s="215">
        <f t="shared" si="38"/>
        <v>0</v>
      </c>
      <c r="K66" s="216">
        <f t="shared" si="39"/>
        <v>0</v>
      </c>
    </row>
    <row r="67" spans="1:11" s="102" customFormat="1" ht="12.75" x14ac:dyDescent="0.25">
      <c r="A67" s="209">
        <v>4</v>
      </c>
      <c r="B67" s="217" t="s">
        <v>335</v>
      </c>
      <c r="C67" s="218" t="s">
        <v>14</v>
      </c>
      <c r="D67" s="212">
        <v>1</v>
      </c>
      <c r="E67" s="213">
        <v>0</v>
      </c>
      <c r="F67" s="214">
        <f t="shared" si="36"/>
        <v>0</v>
      </c>
      <c r="G67" s="213">
        <v>0</v>
      </c>
      <c r="H67" s="214">
        <f t="shared" si="37"/>
        <v>0</v>
      </c>
      <c r="I67" s="213">
        <v>0</v>
      </c>
      <c r="J67" s="215">
        <f t="shared" si="38"/>
        <v>0</v>
      </c>
      <c r="K67" s="216">
        <f t="shared" si="39"/>
        <v>0</v>
      </c>
    </row>
    <row r="68" spans="1:11" s="102" customFormat="1" ht="12.75" x14ac:dyDescent="0.25">
      <c r="A68" s="209">
        <v>5</v>
      </c>
      <c r="B68" s="217" t="s">
        <v>336</v>
      </c>
      <c r="C68" s="218" t="s">
        <v>14</v>
      </c>
      <c r="D68" s="212">
        <v>1</v>
      </c>
      <c r="E68" s="213">
        <v>0</v>
      </c>
      <c r="F68" s="214">
        <f t="shared" si="36"/>
        <v>0</v>
      </c>
      <c r="G68" s="213">
        <v>0</v>
      </c>
      <c r="H68" s="214">
        <f t="shared" si="37"/>
        <v>0</v>
      </c>
      <c r="I68" s="213">
        <v>0</v>
      </c>
      <c r="J68" s="215">
        <f t="shared" si="38"/>
        <v>0</v>
      </c>
      <c r="K68" s="216">
        <f t="shared" si="39"/>
        <v>0</v>
      </c>
    </row>
    <row r="69" spans="1:11" s="102" customFormat="1" ht="12.75" x14ac:dyDescent="0.25">
      <c r="A69" s="209">
        <v>6</v>
      </c>
      <c r="B69" s="217" t="s">
        <v>337</v>
      </c>
      <c r="C69" s="218" t="s">
        <v>14</v>
      </c>
      <c r="D69" s="212">
        <v>1</v>
      </c>
      <c r="E69" s="213">
        <v>0</v>
      </c>
      <c r="F69" s="214">
        <f t="shared" si="36"/>
        <v>0</v>
      </c>
      <c r="G69" s="213">
        <v>0</v>
      </c>
      <c r="H69" s="214">
        <f t="shared" si="37"/>
        <v>0</v>
      </c>
      <c r="I69" s="213">
        <v>0</v>
      </c>
      <c r="J69" s="215">
        <f t="shared" si="38"/>
        <v>0</v>
      </c>
      <c r="K69" s="216">
        <f t="shared" si="39"/>
        <v>0</v>
      </c>
    </row>
    <row r="70" spans="1:11" s="102" customFormat="1" ht="12.75" x14ac:dyDescent="0.25">
      <c r="A70" s="209">
        <v>7</v>
      </c>
      <c r="B70" s="217" t="s">
        <v>338</v>
      </c>
      <c r="C70" s="218" t="s">
        <v>14</v>
      </c>
      <c r="D70" s="212">
        <v>1</v>
      </c>
      <c r="E70" s="213">
        <v>0</v>
      </c>
      <c r="F70" s="214">
        <f t="shared" si="36"/>
        <v>0</v>
      </c>
      <c r="G70" s="213">
        <v>0</v>
      </c>
      <c r="H70" s="214">
        <f t="shared" si="37"/>
        <v>0</v>
      </c>
      <c r="I70" s="213">
        <v>0</v>
      </c>
      <c r="J70" s="215">
        <f t="shared" si="38"/>
        <v>0</v>
      </c>
      <c r="K70" s="216">
        <f t="shared" si="39"/>
        <v>0</v>
      </c>
    </row>
    <row r="71" spans="1:11" s="102" customFormat="1" ht="12.75" x14ac:dyDescent="0.25">
      <c r="A71" s="209">
        <v>8</v>
      </c>
      <c r="B71" s="217" t="s">
        <v>339</v>
      </c>
      <c r="C71" s="218" t="s">
        <v>14</v>
      </c>
      <c r="D71" s="212">
        <v>3</v>
      </c>
      <c r="E71" s="213">
        <v>0</v>
      </c>
      <c r="F71" s="214">
        <f>E71*D71</f>
        <v>0</v>
      </c>
      <c r="G71" s="213">
        <v>0</v>
      </c>
      <c r="H71" s="214">
        <f>G71*D71</f>
        <v>0</v>
      </c>
      <c r="I71" s="213">
        <v>0</v>
      </c>
      <c r="J71" s="215">
        <f>I71*D71</f>
        <v>0</v>
      </c>
      <c r="K71" s="216">
        <f>F71+H71+J71</f>
        <v>0</v>
      </c>
    </row>
    <row r="72" spans="1:11" s="102" customFormat="1" ht="12.75" x14ac:dyDescent="0.25">
      <c r="A72" s="209">
        <v>9</v>
      </c>
      <c r="B72" s="217" t="s">
        <v>340</v>
      </c>
      <c r="C72" s="218" t="s">
        <v>14</v>
      </c>
      <c r="D72" s="212">
        <v>1</v>
      </c>
      <c r="E72" s="213">
        <v>0</v>
      </c>
      <c r="F72" s="214">
        <f>E72*D72</f>
        <v>0</v>
      </c>
      <c r="G72" s="213">
        <v>0</v>
      </c>
      <c r="H72" s="214">
        <f>G72*D72</f>
        <v>0</v>
      </c>
      <c r="I72" s="213">
        <v>0</v>
      </c>
      <c r="J72" s="215">
        <f>I72*D72</f>
        <v>0</v>
      </c>
      <c r="K72" s="216">
        <f>F72+H72+J72</f>
        <v>0</v>
      </c>
    </row>
    <row r="73" spans="1:11" s="102" customFormat="1" ht="12.75" x14ac:dyDescent="0.25">
      <c r="A73" s="209">
        <v>10</v>
      </c>
      <c r="B73" s="217" t="s">
        <v>341</v>
      </c>
      <c r="C73" s="218" t="s">
        <v>14</v>
      </c>
      <c r="D73" s="212">
        <v>3</v>
      </c>
      <c r="E73" s="213">
        <v>0</v>
      </c>
      <c r="F73" s="214">
        <f>E73*D73</f>
        <v>0</v>
      </c>
      <c r="G73" s="213">
        <v>0</v>
      </c>
      <c r="H73" s="214">
        <f>G73*D73</f>
        <v>0</v>
      </c>
      <c r="I73" s="213">
        <v>0</v>
      </c>
      <c r="J73" s="215">
        <f>I73*D73</f>
        <v>0</v>
      </c>
      <c r="K73" s="216">
        <f>F73+H73+J73</f>
        <v>0</v>
      </c>
    </row>
    <row r="74" spans="1:11" s="102" customFormat="1" ht="12.75" x14ac:dyDescent="0.25">
      <c r="A74" s="209">
        <v>11</v>
      </c>
      <c r="B74" s="217" t="s">
        <v>342</v>
      </c>
      <c r="C74" s="218" t="s">
        <v>14</v>
      </c>
      <c r="D74" s="212">
        <v>2</v>
      </c>
      <c r="E74" s="213">
        <v>0</v>
      </c>
      <c r="F74" s="214">
        <f t="shared" ref="F74:F104" si="40">E74*D74</f>
        <v>0</v>
      </c>
      <c r="G74" s="213">
        <v>0</v>
      </c>
      <c r="H74" s="214">
        <f t="shared" ref="H74:H104" si="41">G74*D74</f>
        <v>0</v>
      </c>
      <c r="I74" s="213">
        <v>0</v>
      </c>
      <c r="J74" s="215">
        <f t="shared" ref="J74:J104" si="42">I74*D74</f>
        <v>0</v>
      </c>
      <c r="K74" s="216">
        <f t="shared" ref="K74:K104" si="43">F74+H74+J74</f>
        <v>0</v>
      </c>
    </row>
    <row r="75" spans="1:11" s="102" customFormat="1" ht="12.75" x14ac:dyDescent="0.25">
      <c r="A75" s="209">
        <v>12</v>
      </c>
      <c r="B75" s="217" t="s">
        <v>343</v>
      </c>
      <c r="C75" s="218" t="s">
        <v>14</v>
      </c>
      <c r="D75" s="212">
        <v>1</v>
      </c>
      <c r="E75" s="213">
        <v>0</v>
      </c>
      <c r="F75" s="214">
        <f t="shared" si="40"/>
        <v>0</v>
      </c>
      <c r="G75" s="213">
        <v>0</v>
      </c>
      <c r="H75" s="214">
        <f t="shared" si="41"/>
        <v>0</v>
      </c>
      <c r="I75" s="213">
        <v>0</v>
      </c>
      <c r="J75" s="215">
        <f t="shared" si="42"/>
        <v>0</v>
      </c>
      <c r="K75" s="216">
        <f t="shared" si="43"/>
        <v>0</v>
      </c>
    </row>
    <row r="76" spans="1:11" s="102" customFormat="1" ht="12.75" x14ac:dyDescent="0.25">
      <c r="A76" s="209">
        <v>13</v>
      </c>
      <c r="B76" s="217" t="s">
        <v>344</v>
      </c>
      <c r="C76" s="218" t="s">
        <v>14</v>
      </c>
      <c r="D76" s="212">
        <v>28</v>
      </c>
      <c r="E76" s="213">
        <v>0</v>
      </c>
      <c r="F76" s="214">
        <f t="shared" si="40"/>
        <v>0</v>
      </c>
      <c r="G76" s="213">
        <v>0</v>
      </c>
      <c r="H76" s="214">
        <f t="shared" si="41"/>
        <v>0</v>
      </c>
      <c r="I76" s="213">
        <v>0</v>
      </c>
      <c r="J76" s="215">
        <f t="shared" si="42"/>
        <v>0</v>
      </c>
      <c r="K76" s="216">
        <f t="shared" si="43"/>
        <v>0</v>
      </c>
    </row>
    <row r="77" spans="1:11" s="102" customFormat="1" ht="12.75" x14ac:dyDescent="0.25">
      <c r="A77" s="209">
        <v>14</v>
      </c>
      <c r="B77" s="217" t="s">
        <v>345</v>
      </c>
      <c r="C77" s="218" t="s">
        <v>14</v>
      </c>
      <c r="D77" s="212">
        <v>15</v>
      </c>
      <c r="E77" s="213">
        <v>0</v>
      </c>
      <c r="F77" s="214">
        <f t="shared" si="40"/>
        <v>0</v>
      </c>
      <c r="G77" s="213">
        <v>0</v>
      </c>
      <c r="H77" s="214">
        <f t="shared" si="41"/>
        <v>0</v>
      </c>
      <c r="I77" s="213">
        <v>0</v>
      </c>
      <c r="J77" s="215">
        <f t="shared" si="42"/>
        <v>0</v>
      </c>
      <c r="K77" s="216">
        <f t="shared" si="43"/>
        <v>0</v>
      </c>
    </row>
    <row r="78" spans="1:11" s="102" customFormat="1" ht="12.75" x14ac:dyDescent="0.25">
      <c r="A78" s="209">
        <v>15</v>
      </c>
      <c r="B78" s="217" t="s">
        <v>346</v>
      </c>
      <c r="C78" s="218" t="s">
        <v>14</v>
      </c>
      <c r="D78" s="212">
        <v>13</v>
      </c>
      <c r="E78" s="213">
        <v>0</v>
      </c>
      <c r="F78" s="214">
        <f t="shared" si="40"/>
        <v>0</v>
      </c>
      <c r="G78" s="213">
        <v>0</v>
      </c>
      <c r="H78" s="214">
        <f t="shared" si="41"/>
        <v>0</v>
      </c>
      <c r="I78" s="213">
        <v>0</v>
      </c>
      <c r="J78" s="215">
        <f t="shared" si="42"/>
        <v>0</v>
      </c>
      <c r="K78" s="216">
        <f t="shared" si="43"/>
        <v>0</v>
      </c>
    </row>
    <row r="79" spans="1:11" s="102" customFormat="1" ht="12.75" x14ac:dyDescent="0.25">
      <c r="A79" s="209">
        <v>16</v>
      </c>
      <c r="B79" s="217" t="s">
        <v>347</v>
      </c>
      <c r="C79" s="218" t="s">
        <v>14</v>
      </c>
      <c r="D79" s="212">
        <v>10</v>
      </c>
      <c r="E79" s="213">
        <v>0</v>
      </c>
      <c r="F79" s="214">
        <f t="shared" si="40"/>
        <v>0</v>
      </c>
      <c r="G79" s="213">
        <v>0</v>
      </c>
      <c r="H79" s="214">
        <f t="shared" si="41"/>
        <v>0</v>
      </c>
      <c r="I79" s="213">
        <v>0</v>
      </c>
      <c r="J79" s="215">
        <f t="shared" si="42"/>
        <v>0</v>
      </c>
      <c r="K79" s="216">
        <f t="shared" si="43"/>
        <v>0</v>
      </c>
    </row>
    <row r="80" spans="1:11" s="102" customFormat="1" ht="12.75" x14ac:dyDescent="0.25">
      <c r="A80" s="209">
        <v>17</v>
      </c>
      <c r="B80" s="217" t="s">
        <v>348</v>
      </c>
      <c r="C80" s="218" t="s">
        <v>14</v>
      </c>
      <c r="D80" s="212">
        <v>4</v>
      </c>
      <c r="E80" s="213">
        <v>0</v>
      </c>
      <c r="F80" s="214">
        <f t="shared" si="40"/>
        <v>0</v>
      </c>
      <c r="G80" s="213">
        <v>0</v>
      </c>
      <c r="H80" s="214">
        <f t="shared" si="41"/>
        <v>0</v>
      </c>
      <c r="I80" s="213">
        <v>0</v>
      </c>
      <c r="J80" s="215">
        <f t="shared" si="42"/>
        <v>0</v>
      </c>
      <c r="K80" s="216">
        <f t="shared" si="43"/>
        <v>0</v>
      </c>
    </row>
    <row r="81" spans="1:11" s="102" customFormat="1" ht="12.75" x14ac:dyDescent="0.25">
      <c r="A81" s="209">
        <v>18</v>
      </c>
      <c r="B81" s="217" t="s">
        <v>349</v>
      </c>
      <c r="C81" s="218" t="s">
        <v>14</v>
      </c>
      <c r="D81" s="212">
        <v>4</v>
      </c>
      <c r="E81" s="213">
        <v>0</v>
      </c>
      <c r="F81" s="214">
        <f t="shared" si="40"/>
        <v>0</v>
      </c>
      <c r="G81" s="213">
        <v>0</v>
      </c>
      <c r="H81" s="214">
        <f t="shared" si="41"/>
        <v>0</v>
      </c>
      <c r="I81" s="213">
        <v>0</v>
      </c>
      <c r="J81" s="215">
        <f t="shared" si="42"/>
        <v>0</v>
      </c>
      <c r="K81" s="216">
        <f t="shared" si="43"/>
        <v>0</v>
      </c>
    </row>
    <row r="82" spans="1:11" s="102" customFormat="1" ht="12.75" x14ac:dyDescent="0.25">
      <c r="A82" s="209">
        <v>19</v>
      </c>
      <c r="B82" s="217" t="s">
        <v>350</v>
      </c>
      <c r="C82" s="218" t="s">
        <v>14</v>
      </c>
      <c r="D82" s="212">
        <v>4</v>
      </c>
      <c r="E82" s="213">
        <v>0</v>
      </c>
      <c r="F82" s="214">
        <f t="shared" si="40"/>
        <v>0</v>
      </c>
      <c r="G82" s="213">
        <v>0</v>
      </c>
      <c r="H82" s="214">
        <f t="shared" si="41"/>
        <v>0</v>
      </c>
      <c r="I82" s="213">
        <v>0</v>
      </c>
      <c r="J82" s="215">
        <f t="shared" si="42"/>
        <v>0</v>
      </c>
      <c r="K82" s="216">
        <f t="shared" si="43"/>
        <v>0</v>
      </c>
    </row>
    <row r="83" spans="1:11" s="102" customFormat="1" ht="12.75" x14ac:dyDescent="0.25">
      <c r="A83" s="209">
        <v>20</v>
      </c>
      <c r="B83" s="217" t="s">
        <v>351</v>
      </c>
      <c r="C83" s="218" t="s">
        <v>14</v>
      </c>
      <c r="D83" s="212">
        <v>3</v>
      </c>
      <c r="E83" s="213">
        <v>0</v>
      </c>
      <c r="F83" s="214">
        <f t="shared" si="40"/>
        <v>0</v>
      </c>
      <c r="G83" s="213">
        <v>0</v>
      </c>
      <c r="H83" s="214">
        <f t="shared" si="41"/>
        <v>0</v>
      </c>
      <c r="I83" s="213">
        <v>0</v>
      </c>
      <c r="J83" s="215">
        <f t="shared" si="42"/>
        <v>0</v>
      </c>
      <c r="K83" s="216">
        <f t="shared" si="43"/>
        <v>0</v>
      </c>
    </row>
    <row r="84" spans="1:11" s="102" customFormat="1" ht="12.75" x14ac:dyDescent="0.25">
      <c r="A84" s="209">
        <v>21</v>
      </c>
      <c r="B84" s="217" t="s">
        <v>352</v>
      </c>
      <c r="C84" s="218" t="s">
        <v>14</v>
      </c>
      <c r="D84" s="212">
        <v>1</v>
      </c>
      <c r="E84" s="213">
        <v>0</v>
      </c>
      <c r="F84" s="214">
        <f t="shared" si="40"/>
        <v>0</v>
      </c>
      <c r="G84" s="213">
        <v>0</v>
      </c>
      <c r="H84" s="214">
        <f t="shared" si="41"/>
        <v>0</v>
      </c>
      <c r="I84" s="213">
        <v>0</v>
      </c>
      <c r="J84" s="215">
        <f t="shared" si="42"/>
        <v>0</v>
      </c>
      <c r="K84" s="216">
        <f t="shared" si="43"/>
        <v>0</v>
      </c>
    </row>
    <row r="85" spans="1:11" s="102" customFormat="1" ht="12.75" x14ac:dyDescent="0.25">
      <c r="A85" s="209">
        <v>22</v>
      </c>
      <c r="B85" s="217" t="s">
        <v>353</v>
      </c>
      <c r="C85" s="218" t="s">
        <v>14</v>
      </c>
      <c r="D85" s="212">
        <v>1</v>
      </c>
      <c r="E85" s="213">
        <v>0</v>
      </c>
      <c r="F85" s="214">
        <f t="shared" si="40"/>
        <v>0</v>
      </c>
      <c r="G85" s="213">
        <v>0</v>
      </c>
      <c r="H85" s="214">
        <f t="shared" si="41"/>
        <v>0</v>
      </c>
      <c r="I85" s="213">
        <v>0</v>
      </c>
      <c r="J85" s="215">
        <f t="shared" si="42"/>
        <v>0</v>
      </c>
      <c r="K85" s="216">
        <f t="shared" si="43"/>
        <v>0</v>
      </c>
    </row>
    <row r="86" spans="1:11" s="102" customFormat="1" ht="12.75" x14ac:dyDescent="0.25">
      <c r="A86" s="209">
        <v>23</v>
      </c>
      <c r="B86" s="217" t="s">
        <v>354</v>
      </c>
      <c r="C86" s="218" t="s">
        <v>14</v>
      </c>
      <c r="D86" s="212">
        <v>2</v>
      </c>
      <c r="E86" s="213">
        <v>0</v>
      </c>
      <c r="F86" s="214">
        <f t="shared" si="40"/>
        <v>0</v>
      </c>
      <c r="G86" s="213">
        <v>0</v>
      </c>
      <c r="H86" s="214">
        <f t="shared" si="41"/>
        <v>0</v>
      </c>
      <c r="I86" s="213">
        <v>0</v>
      </c>
      <c r="J86" s="215">
        <f t="shared" si="42"/>
        <v>0</v>
      </c>
      <c r="K86" s="216">
        <f t="shared" si="43"/>
        <v>0</v>
      </c>
    </row>
    <row r="87" spans="1:11" s="102" customFormat="1" ht="12.75" x14ac:dyDescent="0.25">
      <c r="A87" s="209">
        <v>24</v>
      </c>
      <c r="B87" s="217" t="s">
        <v>355</v>
      </c>
      <c r="C87" s="218" t="s">
        <v>14</v>
      </c>
      <c r="D87" s="212">
        <v>1</v>
      </c>
      <c r="E87" s="213">
        <v>0</v>
      </c>
      <c r="F87" s="214">
        <f t="shared" si="40"/>
        <v>0</v>
      </c>
      <c r="G87" s="213">
        <v>0</v>
      </c>
      <c r="H87" s="214">
        <f t="shared" si="41"/>
        <v>0</v>
      </c>
      <c r="I87" s="213">
        <v>0</v>
      </c>
      <c r="J87" s="215">
        <f t="shared" si="42"/>
        <v>0</v>
      </c>
      <c r="K87" s="216">
        <f t="shared" si="43"/>
        <v>0</v>
      </c>
    </row>
    <row r="88" spans="1:11" s="102" customFormat="1" ht="12.75" x14ac:dyDescent="0.25">
      <c r="A88" s="209">
        <v>25</v>
      </c>
      <c r="B88" s="217" t="s">
        <v>356</v>
      </c>
      <c r="C88" s="218" t="s">
        <v>14</v>
      </c>
      <c r="D88" s="212">
        <v>2</v>
      </c>
      <c r="E88" s="213">
        <v>0</v>
      </c>
      <c r="F88" s="214">
        <f t="shared" si="40"/>
        <v>0</v>
      </c>
      <c r="G88" s="213">
        <v>0</v>
      </c>
      <c r="H88" s="214">
        <f t="shared" si="41"/>
        <v>0</v>
      </c>
      <c r="I88" s="213">
        <v>0</v>
      </c>
      <c r="J88" s="215">
        <f t="shared" si="42"/>
        <v>0</v>
      </c>
      <c r="K88" s="216">
        <f t="shared" si="43"/>
        <v>0</v>
      </c>
    </row>
    <row r="89" spans="1:11" s="102" customFormat="1" ht="12.75" x14ac:dyDescent="0.25">
      <c r="A89" s="209">
        <v>26</v>
      </c>
      <c r="B89" s="217" t="s">
        <v>357</v>
      </c>
      <c r="C89" s="218" t="s">
        <v>14</v>
      </c>
      <c r="D89" s="212">
        <v>3</v>
      </c>
      <c r="E89" s="213">
        <v>0</v>
      </c>
      <c r="F89" s="214">
        <f t="shared" si="40"/>
        <v>0</v>
      </c>
      <c r="G89" s="213">
        <v>0</v>
      </c>
      <c r="H89" s="214">
        <f t="shared" si="41"/>
        <v>0</v>
      </c>
      <c r="I89" s="213">
        <v>0</v>
      </c>
      <c r="J89" s="215">
        <f t="shared" si="42"/>
        <v>0</v>
      </c>
      <c r="K89" s="216">
        <f t="shared" si="43"/>
        <v>0</v>
      </c>
    </row>
    <row r="90" spans="1:11" s="102" customFormat="1" ht="12.75" x14ac:dyDescent="0.25">
      <c r="A90" s="209">
        <v>27</v>
      </c>
      <c r="B90" s="217" t="s">
        <v>358</v>
      </c>
      <c r="C90" s="218" t="s">
        <v>14</v>
      </c>
      <c r="D90" s="212">
        <v>3</v>
      </c>
      <c r="E90" s="213">
        <v>0</v>
      </c>
      <c r="F90" s="214">
        <f t="shared" si="40"/>
        <v>0</v>
      </c>
      <c r="G90" s="213">
        <v>0</v>
      </c>
      <c r="H90" s="214">
        <f t="shared" si="41"/>
        <v>0</v>
      </c>
      <c r="I90" s="213">
        <v>0</v>
      </c>
      <c r="J90" s="215">
        <f t="shared" si="42"/>
        <v>0</v>
      </c>
      <c r="K90" s="216">
        <f t="shared" si="43"/>
        <v>0</v>
      </c>
    </row>
    <row r="91" spans="1:11" s="102" customFormat="1" ht="12.75" x14ac:dyDescent="0.25">
      <c r="A91" s="209">
        <v>28</v>
      </c>
      <c r="B91" s="217" t="s">
        <v>359</v>
      </c>
      <c r="C91" s="218" t="s">
        <v>14</v>
      </c>
      <c r="D91" s="212">
        <v>4</v>
      </c>
      <c r="E91" s="213">
        <v>0</v>
      </c>
      <c r="F91" s="214">
        <f t="shared" si="40"/>
        <v>0</v>
      </c>
      <c r="G91" s="213">
        <v>0</v>
      </c>
      <c r="H91" s="214">
        <f t="shared" si="41"/>
        <v>0</v>
      </c>
      <c r="I91" s="213">
        <v>0</v>
      </c>
      <c r="J91" s="215">
        <f t="shared" si="42"/>
        <v>0</v>
      </c>
      <c r="K91" s="216">
        <f t="shared" si="43"/>
        <v>0</v>
      </c>
    </row>
    <row r="92" spans="1:11" s="102" customFormat="1" ht="12.75" x14ac:dyDescent="0.25">
      <c r="A92" s="209">
        <v>29</v>
      </c>
      <c r="B92" s="217" t="s">
        <v>360</v>
      </c>
      <c r="C92" s="218" t="s">
        <v>14</v>
      </c>
      <c r="D92" s="212">
        <v>3</v>
      </c>
      <c r="E92" s="213">
        <v>0</v>
      </c>
      <c r="F92" s="214">
        <f t="shared" si="40"/>
        <v>0</v>
      </c>
      <c r="G92" s="213">
        <v>0</v>
      </c>
      <c r="H92" s="214">
        <f t="shared" si="41"/>
        <v>0</v>
      </c>
      <c r="I92" s="213">
        <v>0</v>
      </c>
      <c r="J92" s="215">
        <f t="shared" si="42"/>
        <v>0</v>
      </c>
      <c r="K92" s="216">
        <f t="shared" si="43"/>
        <v>0</v>
      </c>
    </row>
    <row r="93" spans="1:11" s="102" customFormat="1" ht="12.75" x14ac:dyDescent="0.25">
      <c r="A93" s="209">
        <v>30</v>
      </c>
      <c r="B93" s="217" t="s">
        <v>361</v>
      </c>
      <c r="C93" s="218" t="s">
        <v>14</v>
      </c>
      <c r="D93" s="212">
        <v>1</v>
      </c>
      <c r="E93" s="213">
        <v>0</v>
      </c>
      <c r="F93" s="214">
        <f t="shared" si="40"/>
        <v>0</v>
      </c>
      <c r="G93" s="213">
        <v>0</v>
      </c>
      <c r="H93" s="214">
        <f t="shared" si="41"/>
        <v>0</v>
      </c>
      <c r="I93" s="213">
        <v>0</v>
      </c>
      <c r="J93" s="215">
        <f t="shared" si="42"/>
        <v>0</v>
      </c>
      <c r="K93" s="216">
        <f t="shared" si="43"/>
        <v>0</v>
      </c>
    </row>
    <row r="94" spans="1:11" s="102" customFormat="1" ht="12.75" x14ac:dyDescent="0.25">
      <c r="A94" s="209">
        <v>31</v>
      </c>
      <c r="B94" s="217" t="s">
        <v>362</v>
      </c>
      <c r="C94" s="218" t="s">
        <v>14</v>
      </c>
      <c r="D94" s="212">
        <v>2</v>
      </c>
      <c r="E94" s="213">
        <v>0</v>
      </c>
      <c r="F94" s="214">
        <f t="shared" si="40"/>
        <v>0</v>
      </c>
      <c r="G94" s="213">
        <v>0</v>
      </c>
      <c r="H94" s="214">
        <f t="shared" si="41"/>
        <v>0</v>
      </c>
      <c r="I94" s="213">
        <v>0</v>
      </c>
      <c r="J94" s="215">
        <f t="shared" si="42"/>
        <v>0</v>
      </c>
      <c r="K94" s="216">
        <f t="shared" si="43"/>
        <v>0</v>
      </c>
    </row>
    <row r="95" spans="1:11" s="102" customFormat="1" ht="12.75" x14ac:dyDescent="0.25">
      <c r="A95" s="209">
        <v>32</v>
      </c>
      <c r="B95" s="217" t="s">
        <v>295</v>
      </c>
      <c r="C95" s="218" t="s">
        <v>14</v>
      </c>
      <c r="D95" s="212">
        <v>1</v>
      </c>
      <c r="E95" s="213">
        <v>0</v>
      </c>
      <c r="F95" s="214">
        <f t="shared" ref="F95" si="44">E95*D95</f>
        <v>0</v>
      </c>
      <c r="G95" s="213">
        <v>0</v>
      </c>
      <c r="H95" s="214">
        <f t="shared" ref="H95" si="45">G95*D95</f>
        <v>0</v>
      </c>
      <c r="I95" s="213">
        <v>0</v>
      </c>
      <c r="J95" s="215">
        <f t="shared" ref="J95" si="46">I95*D95</f>
        <v>0</v>
      </c>
      <c r="K95" s="216">
        <f t="shared" ref="K95" si="47">F95+H95+J95</f>
        <v>0</v>
      </c>
    </row>
    <row r="96" spans="1:11" s="102" customFormat="1" ht="12.75" x14ac:dyDescent="0.25">
      <c r="A96" s="209">
        <v>33</v>
      </c>
      <c r="B96" s="217" t="s">
        <v>296</v>
      </c>
      <c r="C96" s="218" t="s">
        <v>14</v>
      </c>
      <c r="D96" s="212">
        <v>1</v>
      </c>
      <c r="E96" s="213">
        <v>0</v>
      </c>
      <c r="F96" s="214">
        <f t="shared" si="40"/>
        <v>0</v>
      </c>
      <c r="G96" s="213">
        <v>0</v>
      </c>
      <c r="H96" s="214">
        <f t="shared" si="41"/>
        <v>0</v>
      </c>
      <c r="I96" s="213">
        <v>0</v>
      </c>
      <c r="J96" s="215">
        <f t="shared" si="42"/>
        <v>0</v>
      </c>
      <c r="K96" s="216">
        <f t="shared" si="43"/>
        <v>0</v>
      </c>
    </row>
    <row r="97" spans="1:11" s="102" customFormat="1" ht="12.75" x14ac:dyDescent="0.25">
      <c r="A97" s="209">
        <v>34</v>
      </c>
      <c r="B97" s="217" t="s">
        <v>297</v>
      </c>
      <c r="C97" s="218" t="s">
        <v>14</v>
      </c>
      <c r="D97" s="212">
        <v>1</v>
      </c>
      <c r="E97" s="213">
        <v>0</v>
      </c>
      <c r="F97" s="214">
        <f t="shared" si="40"/>
        <v>0</v>
      </c>
      <c r="G97" s="213">
        <v>0</v>
      </c>
      <c r="H97" s="214">
        <f t="shared" si="41"/>
        <v>0</v>
      </c>
      <c r="I97" s="213">
        <v>0</v>
      </c>
      <c r="J97" s="215">
        <f t="shared" si="42"/>
        <v>0</v>
      </c>
      <c r="K97" s="216">
        <f t="shared" si="43"/>
        <v>0</v>
      </c>
    </row>
    <row r="98" spans="1:11" s="102" customFormat="1" ht="12.75" x14ac:dyDescent="0.25">
      <c r="A98" s="209">
        <v>35</v>
      </c>
      <c r="B98" s="217" t="s">
        <v>363</v>
      </c>
      <c r="C98" s="218" t="s">
        <v>14</v>
      </c>
      <c r="D98" s="212">
        <v>1</v>
      </c>
      <c r="E98" s="213">
        <v>0</v>
      </c>
      <c r="F98" s="214">
        <f t="shared" si="40"/>
        <v>0</v>
      </c>
      <c r="G98" s="213">
        <v>0</v>
      </c>
      <c r="H98" s="214">
        <f t="shared" si="41"/>
        <v>0</v>
      </c>
      <c r="I98" s="213">
        <v>0</v>
      </c>
      <c r="J98" s="215">
        <f t="shared" si="42"/>
        <v>0</v>
      </c>
      <c r="K98" s="216">
        <f t="shared" si="43"/>
        <v>0</v>
      </c>
    </row>
    <row r="99" spans="1:11" s="102" customFormat="1" ht="12.75" x14ac:dyDescent="0.25">
      <c r="A99" s="209">
        <v>36</v>
      </c>
      <c r="B99" s="217" t="s">
        <v>364</v>
      </c>
      <c r="C99" s="218" t="s">
        <v>14</v>
      </c>
      <c r="D99" s="212">
        <v>1</v>
      </c>
      <c r="E99" s="213">
        <v>0</v>
      </c>
      <c r="F99" s="214">
        <f t="shared" si="40"/>
        <v>0</v>
      </c>
      <c r="G99" s="213">
        <v>0</v>
      </c>
      <c r="H99" s="214">
        <f t="shared" si="41"/>
        <v>0</v>
      </c>
      <c r="I99" s="213">
        <v>0</v>
      </c>
      <c r="J99" s="215">
        <f t="shared" si="42"/>
        <v>0</v>
      </c>
      <c r="K99" s="216">
        <f t="shared" si="43"/>
        <v>0</v>
      </c>
    </row>
    <row r="100" spans="1:11" s="102" customFormat="1" ht="12.75" x14ac:dyDescent="0.25">
      <c r="A100" s="209">
        <v>37</v>
      </c>
      <c r="B100" s="217" t="s">
        <v>365</v>
      </c>
      <c r="C100" s="218" t="s">
        <v>14</v>
      </c>
      <c r="D100" s="212">
        <v>1</v>
      </c>
      <c r="E100" s="213">
        <v>0</v>
      </c>
      <c r="F100" s="214">
        <f t="shared" si="40"/>
        <v>0</v>
      </c>
      <c r="G100" s="213">
        <v>0</v>
      </c>
      <c r="H100" s="214">
        <f t="shared" si="41"/>
        <v>0</v>
      </c>
      <c r="I100" s="213">
        <v>0</v>
      </c>
      <c r="J100" s="215">
        <f t="shared" si="42"/>
        <v>0</v>
      </c>
      <c r="K100" s="216">
        <f t="shared" si="43"/>
        <v>0</v>
      </c>
    </row>
    <row r="101" spans="1:11" s="102" customFormat="1" ht="12.75" x14ac:dyDescent="0.25">
      <c r="A101" s="209">
        <v>38</v>
      </c>
      <c r="B101" s="217" t="s">
        <v>298</v>
      </c>
      <c r="C101" s="218" t="s">
        <v>34</v>
      </c>
      <c r="D101" s="212">
        <v>1</v>
      </c>
      <c r="E101" s="213">
        <v>0</v>
      </c>
      <c r="F101" s="214">
        <f t="shared" si="40"/>
        <v>0</v>
      </c>
      <c r="G101" s="213">
        <v>0</v>
      </c>
      <c r="H101" s="214">
        <f t="shared" si="41"/>
        <v>0</v>
      </c>
      <c r="I101" s="213">
        <v>0</v>
      </c>
      <c r="J101" s="215">
        <f t="shared" si="42"/>
        <v>0</v>
      </c>
      <c r="K101" s="216">
        <f t="shared" si="43"/>
        <v>0</v>
      </c>
    </row>
    <row r="102" spans="1:11" s="102" customFormat="1" ht="12.75" x14ac:dyDescent="0.25">
      <c r="A102" s="209">
        <v>39</v>
      </c>
      <c r="B102" s="217" t="s">
        <v>40</v>
      </c>
      <c r="C102" s="218" t="s">
        <v>34</v>
      </c>
      <c r="D102" s="212">
        <v>1</v>
      </c>
      <c r="E102" s="213">
        <v>0</v>
      </c>
      <c r="F102" s="214">
        <f t="shared" si="40"/>
        <v>0</v>
      </c>
      <c r="G102" s="213">
        <v>0</v>
      </c>
      <c r="H102" s="214">
        <f t="shared" si="41"/>
        <v>0</v>
      </c>
      <c r="I102" s="213">
        <v>0</v>
      </c>
      <c r="J102" s="215">
        <f t="shared" si="42"/>
        <v>0</v>
      </c>
      <c r="K102" s="216">
        <f t="shared" si="43"/>
        <v>0</v>
      </c>
    </row>
    <row r="103" spans="1:11" s="102" customFormat="1" ht="12.75" x14ac:dyDescent="0.25">
      <c r="A103" s="209">
        <v>40</v>
      </c>
      <c r="B103" s="217" t="s">
        <v>41</v>
      </c>
      <c r="C103" s="218" t="s">
        <v>34</v>
      </c>
      <c r="D103" s="212">
        <v>1</v>
      </c>
      <c r="E103" s="213">
        <v>0</v>
      </c>
      <c r="F103" s="214">
        <f t="shared" si="40"/>
        <v>0</v>
      </c>
      <c r="G103" s="213">
        <v>0</v>
      </c>
      <c r="H103" s="214">
        <f t="shared" si="41"/>
        <v>0</v>
      </c>
      <c r="I103" s="213">
        <v>0</v>
      </c>
      <c r="J103" s="215">
        <f t="shared" si="42"/>
        <v>0</v>
      </c>
      <c r="K103" s="216">
        <f t="shared" si="43"/>
        <v>0</v>
      </c>
    </row>
    <row r="104" spans="1:11" s="102" customFormat="1" ht="36" x14ac:dyDescent="0.25">
      <c r="A104" s="209">
        <v>41</v>
      </c>
      <c r="B104" s="222" t="s">
        <v>299</v>
      </c>
      <c r="C104" s="218" t="s">
        <v>34</v>
      </c>
      <c r="D104" s="212">
        <v>1</v>
      </c>
      <c r="E104" s="213">
        <v>0</v>
      </c>
      <c r="F104" s="214">
        <f t="shared" si="40"/>
        <v>0</v>
      </c>
      <c r="G104" s="213">
        <v>0</v>
      </c>
      <c r="H104" s="214">
        <f t="shared" si="41"/>
        <v>0</v>
      </c>
      <c r="I104" s="213">
        <v>0</v>
      </c>
      <c r="J104" s="215">
        <f t="shared" si="42"/>
        <v>0</v>
      </c>
      <c r="K104" s="216">
        <f t="shared" si="43"/>
        <v>0</v>
      </c>
    </row>
    <row r="105" spans="1:11" s="102" customFormat="1" ht="12.75" x14ac:dyDescent="0.25">
      <c r="A105" s="258" t="s">
        <v>319</v>
      </c>
      <c r="B105" s="258"/>
      <c r="C105" s="258"/>
      <c r="D105" s="258"/>
      <c r="E105" s="227"/>
      <c r="F105" s="228"/>
      <c r="G105" s="227"/>
      <c r="H105" s="228"/>
      <c r="I105" s="227"/>
      <c r="J105" s="229"/>
      <c r="K105" s="230"/>
    </row>
    <row r="106" spans="1:11" s="102" customFormat="1" ht="12.75" x14ac:dyDescent="0.25">
      <c r="A106" s="219">
        <v>1</v>
      </c>
      <c r="B106" s="217" t="s">
        <v>42</v>
      </c>
      <c r="C106" s="218" t="s">
        <v>14</v>
      </c>
      <c r="D106" s="212">
        <v>167</v>
      </c>
      <c r="E106" s="213">
        <v>0</v>
      </c>
      <c r="F106" s="214">
        <f>E106*D106</f>
        <v>0</v>
      </c>
      <c r="G106" s="213">
        <v>0</v>
      </c>
      <c r="H106" s="214">
        <f>G106*D106</f>
        <v>0</v>
      </c>
      <c r="I106" s="213">
        <v>0</v>
      </c>
      <c r="J106" s="215">
        <f>I106*D106</f>
        <v>0</v>
      </c>
      <c r="K106" s="216">
        <f>F106+H106+J106</f>
        <v>0</v>
      </c>
    </row>
    <row r="107" spans="1:11" s="102" customFormat="1" ht="12.75" x14ac:dyDescent="0.25">
      <c r="A107" s="219">
        <v>2</v>
      </c>
      <c r="B107" s="217" t="s">
        <v>59</v>
      </c>
      <c r="C107" s="218" t="s">
        <v>14</v>
      </c>
      <c r="D107" s="212">
        <v>21</v>
      </c>
      <c r="E107" s="213">
        <v>0</v>
      </c>
      <c r="F107" s="214">
        <v>0</v>
      </c>
      <c r="G107" s="213">
        <v>0</v>
      </c>
      <c r="H107" s="214">
        <v>0</v>
      </c>
      <c r="I107" s="213">
        <v>0</v>
      </c>
      <c r="J107" s="215">
        <v>0</v>
      </c>
      <c r="K107" s="216">
        <v>0</v>
      </c>
    </row>
    <row r="108" spans="1:11" s="102" customFormat="1" ht="12.75" x14ac:dyDescent="0.25">
      <c r="A108" s="219">
        <v>3</v>
      </c>
      <c r="B108" s="217" t="s">
        <v>300</v>
      </c>
      <c r="C108" s="218" t="s">
        <v>14</v>
      </c>
      <c r="D108" s="212">
        <v>3</v>
      </c>
      <c r="E108" s="213">
        <v>0</v>
      </c>
      <c r="F108" s="214">
        <f>E108*D108</f>
        <v>0</v>
      </c>
      <c r="G108" s="213">
        <v>0</v>
      </c>
      <c r="H108" s="214">
        <f>G108*D108</f>
        <v>0</v>
      </c>
      <c r="I108" s="213">
        <v>0</v>
      </c>
      <c r="J108" s="215">
        <f>I108*D108</f>
        <v>0</v>
      </c>
      <c r="K108" s="216">
        <f>F108+H108+J108</f>
        <v>0</v>
      </c>
    </row>
    <row r="109" spans="1:11" s="102" customFormat="1" ht="12.75" x14ac:dyDescent="0.25">
      <c r="A109" s="219">
        <v>4</v>
      </c>
      <c r="B109" s="217" t="s">
        <v>43</v>
      </c>
      <c r="C109" s="218" t="s">
        <v>14</v>
      </c>
      <c r="D109" s="212">
        <v>7</v>
      </c>
      <c r="E109" s="213">
        <v>0</v>
      </c>
      <c r="F109" s="214">
        <f t="shared" ref="F109:F110" si="48">E109*D109</f>
        <v>0</v>
      </c>
      <c r="G109" s="213">
        <v>0</v>
      </c>
      <c r="H109" s="214">
        <f t="shared" ref="H109:H110" si="49">G109*D109</f>
        <v>0</v>
      </c>
      <c r="I109" s="213">
        <v>0</v>
      </c>
      <c r="J109" s="215">
        <f t="shared" ref="J109:J110" si="50">I109*D109</f>
        <v>0</v>
      </c>
      <c r="K109" s="216">
        <f t="shared" ref="K109:K110" si="51">F109+H109+J109</f>
        <v>0</v>
      </c>
    </row>
    <row r="110" spans="1:11" s="102" customFormat="1" ht="12.75" x14ac:dyDescent="0.25">
      <c r="A110" s="219">
        <v>5</v>
      </c>
      <c r="B110" s="217" t="s">
        <v>44</v>
      </c>
      <c r="C110" s="218" t="s">
        <v>14</v>
      </c>
      <c r="D110" s="212">
        <v>2</v>
      </c>
      <c r="E110" s="213">
        <v>0</v>
      </c>
      <c r="F110" s="214">
        <f t="shared" si="48"/>
        <v>0</v>
      </c>
      <c r="G110" s="213">
        <v>0</v>
      </c>
      <c r="H110" s="214">
        <f t="shared" si="49"/>
        <v>0</v>
      </c>
      <c r="I110" s="213">
        <v>0</v>
      </c>
      <c r="J110" s="215">
        <f t="shared" si="50"/>
        <v>0</v>
      </c>
      <c r="K110" s="216">
        <f t="shared" si="51"/>
        <v>0</v>
      </c>
    </row>
    <row r="111" spans="1:11" s="102" customFormat="1" ht="12.75" x14ac:dyDescent="0.25">
      <c r="A111" s="255" t="s">
        <v>320</v>
      </c>
      <c r="B111" s="256"/>
      <c r="C111" s="256"/>
      <c r="D111" s="257"/>
      <c r="E111" s="227"/>
      <c r="F111" s="228"/>
      <c r="G111" s="227"/>
      <c r="H111" s="228"/>
      <c r="I111" s="227"/>
      <c r="J111" s="229"/>
      <c r="K111" s="230"/>
    </row>
    <row r="112" spans="1:11" s="102" customFormat="1" ht="12.75" x14ac:dyDescent="0.25">
      <c r="A112" s="209">
        <v>1</v>
      </c>
      <c r="B112" s="217" t="s">
        <v>301</v>
      </c>
      <c r="C112" s="218" t="s">
        <v>14</v>
      </c>
      <c r="D112" s="212">
        <v>280</v>
      </c>
      <c r="E112" s="213">
        <v>0</v>
      </c>
      <c r="F112" s="214">
        <f t="shared" ref="F112:F116" si="52">E112*D112</f>
        <v>0</v>
      </c>
      <c r="G112" s="213">
        <v>0</v>
      </c>
      <c r="H112" s="214">
        <f t="shared" ref="H112:H116" si="53">G112*D112</f>
        <v>0</v>
      </c>
      <c r="I112" s="213">
        <v>0</v>
      </c>
      <c r="J112" s="215">
        <f t="shared" ref="J112:J116" si="54">I112*D112</f>
        <v>0</v>
      </c>
      <c r="K112" s="216">
        <f t="shared" ref="K112:K116" si="55">F112+H112+J112</f>
        <v>0</v>
      </c>
    </row>
    <row r="113" spans="1:11" s="102" customFormat="1" ht="24" x14ac:dyDescent="0.25">
      <c r="A113" s="209">
        <v>2</v>
      </c>
      <c r="B113" s="231" t="s">
        <v>372</v>
      </c>
      <c r="C113" s="218" t="s">
        <v>14</v>
      </c>
      <c r="D113" s="212">
        <v>3</v>
      </c>
      <c r="E113" s="213">
        <v>0</v>
      </c>
      <c r="F113" s="214">
        <f t="shared" si="52"/>
        <v>0</v>
      </c>
      <c r="G113" s="213">
        <v>0</v>
      </c>
      <c r="H113" s="214">
        <f t="shared" si="53"/>
        <v>0</v>
      </c>
      <c r="I113" s="213">
        <v>0</v>
      </c>
      <c r="J113" s="215">
        <f t="shared" si="54"/>
        <v>0</v>
      </c>
      <c r="K113" s="216">
        <f t="shared" si="55"/>
        <v>0</v>
      </c>
    </row>
    <row r="114" spans="1:11" s="102" customFormat="1" ht="12.75" x14ac:dyDescent="0.25">
      <c r="A114" s="209">
        <v>3</v>
      </c>
      <c r="B114" s="217" t="s">
        <v>302</v>
      </c>
      <c r="C114" s="218" t="s">
        <v>14</v>
      </c>
      <c r="D114" s="212">
        <v>14</v>
      </c>
      <c r="E114" s="213">
        <v>0</v>
      </c>
      <c r="F114" s="214">
        <f t="shared" si="52"/>
        <v>0</v>
      </c>
      <c r="G114" s="213">
        <v>0</v>
      </c>
      <c r="H114" s="214">
        <f t="shared" si="53"/>
        <v>0</v>
      </c>
      <c r="I114" s="213">
        <v>0</v>
      </c>
      <c r="J114" s="215">
        <f t="shared" si="54"/>
        <v>0</v>
      </c>
      <c r="K114" s="216">
        <f t="shared" si="55"/>
        <v>0</v>
      </c>
    </row>
    <row r="115" spans="1:11" s="102" customFormat="1" ht="12.75" x14ac:dyDescent="0.25">
      <c r="A115" s="209">
        <v>4</v>
      </c>
      <c r="B115" s="217" t="s">
        <v>303</v>
      </c>
      <c r="C115" s="218" t="s">
        <v>14</v>
      </c>
      <c r="D115" s="212">
        <v>7</v>
      </c>
      <c r="E115" s="213">
        <v>0</v>
      </c>
      <c r="F115" s="214">
        <f t="shared" si="52"/>
        <v>0</v>
      </c>
      <c r="G115" s="213">
        <v>0</v>
      </c>
      <c r="H115" s="214">
        <f t="shared" si="53"/>
        <v>0</v>
      </c>
      <c r="I115" s="213">
        <v>0</v>
      </c>
      <c r="J115" s="215">
        <f t="shared" si="54"/>
        <v>0</v>
      </c>
      <c r="K115" s="216">
        <f t="shared" si="55"/>
        <v>0</v>
      </c>
    </row>
    <row r="116" spans="1:11" s="102" customFormat="1" ht="12.75" x14ac:dyDescent="0.25">
      <c r="A116" s="209">
        <v>5</v>
      </c>
      <c r="B116" s="217" t="s">
        <v>291</v>
      </c>
      <c r="C116" s="218" t="s">
        <v>14</v>
      </c>
      <c r="D116" s="212">
        <v>4</v>
      </c>
      <c r="E116" s="213">
        <v>0</v>
      </c>
      <c r="F116" s="214">
        <f t="shared" si="52"/>
        <v>0</v>
      </c>
      <c r="G116" s="213">
        <v>0</v>
      </c>
      <c r="H116" s="214">
        <f t="shared" si="53"/>
        <v>0</v>
      </c>
      <c r="I116" s="213">
        <v>0</v>
      </c>
      <c r="J116" s="215">
        <f t="shared" si="54"/>
        <v>0</v>
      </c>
      <c r="K116" s="216">
        <f t="shared" si="55"/>
        <v>0</v>
      </c>
    </row>
    <row r="117" spans="1:11" s="102" customFormat="1" ht="12.75" x14ac:dyDescent="0.25">
      <c r="A117" s="255" t="s">
        <v>326</v>
      </c>
      <c r="B117" s="256"/>
      <c r="C117" s="256"/>
      <c r="D117" s="257"/>
      <c r="E117" s="227"/>
      <c r="F117" s="228"/>
      <c r="G117" s="227"/>
      <c r="H117" s="228"/>
      <c r="I117" s="227"/>
      <c r="J117" s="229"/>
      <c r="K117" s="230"/>
    </row>
    <row r="118" spans="1:11" s="102" customFormat="1" ht="24" x14ac:dyDescent="0.25">
      <c r="A118" s="209">
        <v>1</v>
      </c>
      <c r="B118" s="232" t="s">
        <v>366</v>
      </c>
      <c r="C118" s="209" t="s">
        <v>23</v>
      </c>
      <c r="D118" s="221">
        <v>100</v>
      </c>
      <c r="E118" s="213">
        <v>0</v>
      </c>
      <c r="F118" s="214">
        <f t="shared" ref="F118:F129" si="56">E118*D118</f>
        <v>0</v>
      </c>
      <c r="G118" s="213">
        <v>0</v>
      </c>
      <c r="H118" s="214">
        <f t="shared" ref="H118:H129" si="57">G118*D118</f>
        <v>0</v>
      </c>
      <c r="I118" s="213">
        <v>0</v>
      </c>
      <c r="J118" s="215">
        <f t="shared" ref="J118:J129" si="58">I118*D118</f>
        <v>0</v>
      </c>
      <c r="K118" s="216">
        <f t="shared" ref="K118:K129" si="59">F118+H118+J118</f>
        <v>0</v>
      </c>
    </row>
    <row r="119" spans="1:11" s="102" customFormat="1" ht="12.75" x14ac:dyDescent="0.25">
      <c r="A119" s="209">
        <v>2</v>
      </c>
      <c r="B119" s="220" t="s">
        <v>323</v>
      </c>
      <c r="C119" s="209" t="s">
        <v>23</v>
      </c>
      <c r="D119" s="221">
        <v>6250</v>
      </c>
      <c r="E119" s="213">
        <v>0</v>
      </c>
      <c r="F119" s="214">
        <f t="shared" si="56"/>
        <v>0</v>
      </c>
      <c r="G119" s="213">
        <v>0</v>
      </c>
      <c r="H119" s="214">
        <f t="shared" si="57"/>
        <v>0</v>
      </c>
      <c r="I119" s="213">
        <v>0</v>
      </c>
      <c r="J119" s="215">
        <f t="shared" si="58"/>
        <v>0</v>
      </c>
      <c r="K119" s="216">
        <f t="shared" si="59"/>
        <v>0</v>
      </c>
    </row>
    <row r="120" spans="1:11" s="102" customFormat="1" ht="12.75" x14ac:dyDescent="0.25">
      <c r="A120" s="209">
        <v>3</v>
      </c>
      <c r="B120" s="220" t="s">
        <v>304</v>
      </c>
      <c r="C120" s="209" t="s">
        <v>14</v>
      </c>
      <c r="D120" s="221">
        <v>1</v>
      </c>
      <c r="E120" s="213">
        <v>0</v>
      </c>
      <c r="F120" s="214">
        <f t="shared" si="56"/>
        <v>0</v>
      </c>
      <c r="G120" s="213">
        <v>0</v>
      </c>
      <c r="H120" s="214">
        <f t="shared" si="57"/>
        <v>0</v>
      </c>
      <c r="I120" s="213">
        <v>0</v>
      </c>
      <c r="J120" s="215">
        <f t="shared" si="58"/>
        <v>0</v>
      </c>
      <c r="K120" s="216">
        <f t="shared" si="59"/>
        <v>0</v>
      </c>
    </row>
    <row r="121" spans="1:11" s="102" customFormat="1" ht="12.75" x14ac:dyDescent="0.25">
      <c r="A121" s="209">
        <v>4</v>
      </c>
      <c r="B121" s="220" t="s">
        <v>45</v>
      </c>
      <c r="C121" s="209" t="s">
        <v>14</v>
      </c>
      <c r="D121" s="221">
        <v>10</v>
      </c>
      <c r="E121" s="213">
        <v>0</v>
      </c>
      <c r="F121" s="214">
        <f t="shared" si="56"/>
        <v>0</v>
      </c>
      <c r="G121" s="213">
        <v>0</v>
      </c>
      <c r="H121" s="214">
        <f t="shared" si="57"/>
        <v>0</v>
      </c>
      <c r="I121" s="213">
        <v>0</v>
      </c>
      <c r="J121" s="215">
        <f t="shared" si="58"/>
        <v>0</v>
      </c>
      <c r="K121" s="216">
        <f t="shared" si="59"/>
        <v>0</v>
      </c>
    </row>
    <row r="122" spans="1:11" s="102" customFormat="1" ht="12.75" x14ac:dyDescent="0.25">
      <c r="A122" s="209">
        <v>5</v>
      </c>
      <c r="B122" s="220" t="s">
        <v>46</v>
      </c>
      <c r="C122" s="209" t="s">
        <v>14</v>
      </c>
      <c r="D122" s="221">
        <v>2</v>
      </c>
      <c r="E122" s="213">
        <v>0</v>
      </c>
      <c r="F122" s="214">
        <f t="shared" si="56"/>
        <v>0</v>
      </c>
      <c r="G122" s="213">
        <v>0</v>
      </c>
      <c r="H122" s="214">
        <f t="shared" si="57"/>
        <v>0</v>
      </c>
      <c r="I122" s="213">
        <v>0</v>
      </c>
      <c r="J122" s="215">
        <f t="shared" si="58"/>
        <v>0</v>
      </c>
      <c r="K122" s="216">
        <f t="shared" si="59"/>
        <v>0</v>
      </c>
    </row>
    <row r="123" spans="1:11" s="102" customFormat="1" ht="12.75" x14ac:dyDescent="0.25">
      <c r="A123" s="209">
        <v>6</v>
      </c>
      <c r="B123" s="220" t="s">
        <v>327</v>
      </c>
      <c r="C123" s="209" t="s">
        <v>14</v>
      </c>
      <c r="D123" s="221">
        <v>11</v>
      </c>
      <c r="E123" s="213">
        <v>0</v>
      </c>
      <c r="F123" s="214">
        <f t="shared" si="56"/>
        <v>0</v>
      </c>
      <c r="G123" s="213">
        <v>0</v>
      </c>
      <c r="H123" s="214">
        <f t="shared" si="57"/>
        <v>0</v>
      </c>
      <c r="I123" s="213">
        <v>0</v>
      </c>
      <c r="J123" s="215">
        <f t="shared" si="58"/>
        <v>0</v>
      </c>
      <c r="K123" s="216">
        <f t="shared" si="59"/>
        <v>0</v>
      </c>
    </row>
    <row r="124" spans="1:11" s="102" customFormat="1" ht="12.75" x14ac:dyDescent="0.25">
      <c r="A124" s="209">
        <v>7</v>
      </c>
      <c r="B124" s="220" t="s">
        <v>47</v>
      </c>
      <c r="C124" s="209" t="s">
        <v>23</v>
      </c>
      <c r="D124" s="221">
        <v>150</v>
      </c>
      <c r="E124" s="213">
        <v>0</v>
      </c>
      <c r="F124" s="214">
        <f t="shared" si="56"/>
        <v>0</v>
      </c>
      <c r="G124" s="213">
        <v>0</v>
      </c>
      <c r="H124" s="214">
        <f t="shared" si="57"/>
        <v>0</v>
      </c>
      <c r="I124" s="213">
        <v>0</v>
      </c>
      <c r="J124" s="215">
        <f t="shared" si="58"/>
        <v>0</v>
      </c>
      <c r="K124" s="216">
        <f t="shared" si="59"/>
        <v>0</v>
      </c>
    </row>
    <row r="125" spans="1:11" s="102" customFormat="1" ht="12.75" x14ac:dyDescent="0.25">
      <c r="A125" s="209">
        <v>8</v>
      </c>
      <c r="B125" s="220" t="s">
        <v>328</v>
      </c>
      <c r="C125" s="218" t="s">
        <v>14</v>
      </c>
      <c r="D125" s="221">
        <v>250</v>
      </c>
      <c r="E125" s="213">
        <v>0</v>
      </c>
      <c r="F125" s="214">
        <f t="shared" si="56"/>
        <v>0</v>
      </c>
      <c r="G125" s="213">
        <v>0</v>
      </c>
      <c r="H125" s="214">
        <f t="shared" si="57"/>
        <v>0</v>
      </c>
      <c r="I125" s="213">
        <v>0</v>
      </c>
      <c r="J125" s="215">
        <f t="shared" si="58"/>
        <v>0</v>
      </c>
      <c r="K125" s="216">
        <f t="shared" si="59"/>
        <v>0</v>
      </c>
    </row>
    <row r="126" spans="1:11" s="102" customFormat="1" ht="12.75" x14ac:dyDescent="0.25">
      <c r="A126" s="209">
        <v>9</v>
      </c>
      <c r="B126" s="217" t="s">
        <v>367</v>
      </c>
      <c r="C126" s="218" t="s">
        <v>14</v>
      </c>
      <c r="D126" s="221">
        <v>14</v>
      </c>
      <c r="E126" s="213">
        <v>0</v>
      </c>
      <c r="F126" s="214">
        <f t="shared" si="56"/>
        <v>0</v>
      </c>
      <c r="G126" s="213">
        <v>0</v>
      </c>
      <c r="H126" s="214">
        <f t="shared" si="57"/>
        <v>0</v>
      </c>
      <c r="I126" s="213">
        <v>0</v>
      </c>
      <c r="J126" s="215">
        <f t="shared" si="58"/>
        <v>0</v>
      </c>
      <c r="K126" s="216">
        <f t="shared" si="59"/>
        <v>0</v>
      </c>
    </row>
    <row r="127" spans="1:11" s="102" customFormat="1" ht="12.75" x14ac:dyDescent="0.25">
      <c r="A127" s="209">
        <v>10</v>
      </c>
      <c r="B127" s="217" t="s">
        <v>368</v>
      </c>
      <c r="C127" s="218" t="s">
        <v>14</v>
      </c>
      <c r="D127" s="221">
        <v>54</v>
      </c>
      <c r="E127" s="213">
        <v>0</v>
      </c>
      <c r="F127" s="214">
        <f t="shared" si="56"/>
        <v>0</v>
      </c>
      <c r="G127" s="213">
        <v>0</v>
      </c>
      <c r="H127" s="214">
        <f t="shared" si="57"/>
        <v>0</v>
      </c>
      <c r="I127" s="213">
        <v>0</v>
      </c>
      <c r="J127" s="215">
        <f t="shared" si="58"/>
        <v>0</v>
      </c>
      <c r="K127" s="216">
        <f t="shared" si="59"/>
        <v>0</v>
      </c>
    </row>
    <row r="128" spans="1:11" s="102" customFormat="1" ht="12.75" x14ac:dyDescent="0.25">
      <c r="A128" s="209">
        <v>11</v>
      </c>
      <c r="B128" s="217" t="s">
        <v>369</v>
      </c>
      <c r="C128" s="218" t="s">
        <v>14</v>
      </c>
      <c r="D128" s="212">
        <v>14</v>
      </c>
      <c r="E128" s="213">
        <v>0</v>
      </c>
      <c r="F128" s="214">
        <f>E128*D128</f>
        <v>0</v>
      </c>
      <c r="G128" s="213">
        <v>0</v>
      </c>
      <c r="H128" s="214">
        <f>G128*D128</f>
        <v>0</v>
      </c>
      <c r="I128" s="213">
        <v>0</v>
      </c>
      <c r="J128" s="215">
        <f>I128*D128</f>
        <v>0</v>
      </c>
      <c r="K128" s="216">
        <f>F128+H128+J128</f>
        <v>0</v>
      </c>
    </row>
    <row r="129" spans="1:11" s="102" customFormat="1" ht="12.75" x14ac:dyDescent="0.25">
      <c r="A129" s="209">
        <v>12</v>
      </c>
      <c r="B129" s="217" t="s">
        <v>370</v>
      </c>
      <c r="C129" s="218" t="s">
        <v>14</v>
      </c>
      <c r="D129" s="221">
        <v>3</v>
      </c>
      <c r="E129" s="213">
        <v>0</v>
      </c>
      <c r="F129" s="214">
        <f t="shared" si="56"/>
        <v>0</v>
      </c>
      <c r="G129" s="213">
        <v>0</v>
      </c>
      <c r="H129" s="214">
        <f t="shared" si="57"/>
        <v>0</v>
      </c>
      <c r="I129" s="213">
        <v>0</v>
      </c>
      <c r="J129" s="215">
        <f t="shared" si="58"/>
        <v>0</v>
      </c>
      <c r="K129" s="216">
        <f t="shared" si="59"/>
        <v>0</v>
      </c>
    </row>
    <row r="130" spans="1:11" s="102" customFormat="1" ht="12.75" x14ac:dyDescent="0.25">
      <c r="A130" s="261" t="s">
        <v>329</v>
      </c>
      <c r="B130" s="259"/>
      <c r="C130" s="259"/>
      <c r="D130" s="259"/>
      <c r="E130" s="223"/>
      <c r="F130" s="224"/>
      <c r="G130" s="223"/>
      <c r="H130" s="224"/>
      <c r="I130" s="223"/>
      <c r="J130" s="225"/>
      <c r="K130" s="226"/>
    </row>
    <row r="131" spans="1:11" s="102" customFormat="1" ht="12.75" x14ac:dyDescent="0.25">
      <c r="A131" s="258" t="s">
        <v>318</v>
      </c>
      <c r="B131" s="259"/>
      <c r="C131" s="259"/>
      <c r="D131" s="259"/>
      <c r="E131" s="223"/>
      <c r="F131" s="224"/>
      <c r="G131" s="223"/>
      <c r="H131" s="224"/>
      <c r="I131" s="223"/>
      <c r="J131" s="225"/>
      <c r="K131" s="226"/>
    </row>
    <row r="132" spans="1:11" s="102" customFormat="1" ht="12.75" x14ac:dyDescent="0.25">
      <c r="A132" s="209">
        <v>1</v>
      </c>
      <c r="B132" s="210" t="s">
        <v>56</v>
      </c>
      <c r="C132" s="211" t="s">
        <v>23</v>
      </c>
      <c r="D132" s="212">
        <v>1700</v>
      </c>
      <c r="E132" s="213">
        <v>0</v>
      </c>
      <c r="F132" s="214">
        <f t="shared" ref="F132:F138" si="60">E132*D132</f>
        <v>0</v>
      </c>
      <c r="G132" s="213">
        <v>0</v>
      </c>
      <c r="H132" s="214">
        <f t="shared" ref="H132:H138" si="61">G132*D132</f>
        <v>0</v>
      </c>
      <c r="I132" s="213">
        <v>0</v>
      </c>
      <c r="J132" s="215">
        <f t="shared" ref="J132:J138" si="62">I132*D132</f>
        <v>0</v>
      </c>
      <c r="K132" s="216">
        <f t="shared" ref="K132:K138" si="63">F132+H132+J132</f>
        <v>0</v>
      </c>
    </row>
    <row r="133" spans="1:11" s="102" customFormat="1" ht="12.75" x14ac:dyDescent="0.25">
      <c r="A133" s="209">
        <v>2</v>
      </c>
      <c r="B133" s="210" t="s">
        <v>57</v>
      </c>
      <c r="C133" s="211" t="s">
        <v>23</v>
      </c>
      <c r="D133" s="212">
        <v>1900</v>
      </c>
      <c r="E133" s="213">
        <v>0</v>
      </c>
      <c r="F133" s="214">
        <f t="shared" si="60"/>
        <v>0</v>
      </c>
      <c r="G133" s="213">
        <v>0</v>
      </c>
      <c r="H133" s="214">
        <f t="shared" si="61"/>
        <v>0</v>
      </c>
      <c r="I133" s="213">
        <v>0</v>
      </c>
      <c r="J133" s="215">
        <f t="shared" si="62"/>
        <v>0</v>
      </c>
      <c r="K133" s="216">
        <f t="shared" si="63"/>
        <v>0</v>
      </c>
    </row>
    <row r="134" spans="1:11" s="102" customFormat="1" ht="12.75" x14ac:dyDescent="0.25">
      <c r="A134" s="209">
        <v>3</v>
      </c>
      <c r="B134" s="210" t="s">
        <v>288</v>
      </c>
      <c r="C134" s="211" t="s">
        <v>23</v>
      </c>
      <c r="D134" s="212">
        <v>50</v>
      </c>
      <c r="E134" s="213">
        <v>0</v>
      </c>
      <c r="F134" s="214">
        <f t="shared" si="60"/>
        <v>0</v>
      </c>
      <c r="G134" s="213">
        <v>0</v>
      </c>
      <c r="H134" s="214">
        <f t="shared" si="61"/>
        <v>0</v>
      </c>
      <c r="I134" s="213">
        <v>0</v>
      </c>
      <c r="J134" s="215">
        <f t="shared" si="62"/>
        <v>0</v>
      </c>
      <c r="K134" s="216">
        <f t="shared" si="63"/>
        <v>0</v>
      </c>
    </row>
    <row r="135" spans="1:11" s="102" customFormat="1" ht="12.75" x14ac:dyDescent="0.25">
      <c r="A135" s="209">
        <v>4</v>
      </c>
      <c r="B135" s="210" t="s">
        <v>289</v>
      </c>
      <c r="C135" s="211" t="s">
        <v>23</v>
      </c>
      <c r="D135" s="212">
        <v>50</v>
      </c>
      <c r="E135" s="213">
        <v>0</v>
      </c>
      <c r="F135" s="214">
        <f t="shared" si="60"/>
        <v>0</v>
      </c>
      <c r="G135" s="213">
        <v>0</v>
      </c>
      <c r="H135" s="214">
        <f t="shared" si="61"/>
        <v>0</v>
      </c>
      <c r="I135" s="213">
        <v>0</v>
      </c>
      <c r="J135" s="215">
        <f t="shared" si="62"/>
        <v>0</v>
      </c>
      <c r="K135" s="216">
        <f t="shared" si="63"/>
        <v>0</v>
      </c>
    </row>
    <row r="136" spans="1:11" s="102" customFormat="1" ht="12.75" x14ac:dyDescent="0.25">
      <c r="A136" s="209">
        <v>5</v>
      </c>
      <c r="B136" s="210" t="s">
        <v>84</v>
      </c>
      <c r="C136" s="211" t="s">
        <v>23</v>
      </c>
      <c r="D136" s="212">
        <v>50</v>
      </c>
      <c r="E136" s="213">
        <v>0</v>
      </c>
      <c r="F136" s="214">
        <f t="shared" si="60"/>
        <v>0</v>
      </c>
      <c r="G136" s="213">
        <v>0</v>
      </c>
      <c r="H136" s="214">
        <f t="shared" si="61"/>
        <v>0</v>
      </c>
      <c r="I136" s="213">
        <v>0</v>
      </c>
      <c r="J136" s="215">
        <f t="shared" si="62"/>
        <v>0</v>
      </c>
      <c r="K136" s="216">
        <f t="shared" si="63"/>
        <v>0</v>
      </c>
    </row>
    <row r="137" spans="1:11" s="102" customFormat="1" ht="12.75" x14ac:dyDescent="0.25">
      <c r="A137" s="209">
        <v>6</v>
      </c>
      <c r="B137" s="210" t="s">
        <v>305</v>
      </c>
      <c r="C137" s="211" t="s">
        <v>23</v>
      </c>
      <c r="D137" s="212">
        <v>50</v>
      </c>
      <c r="E137" s="213">
        <v>0</v>
      </c>
      <c r="F137" s="214">
        <f t="shared" si="60"/>
        <v>0</v>
      </c>
      <c r="G137" s="213">
        <v>0</v>
      </c>
      <c r="H137" s="214">
        <f t="shared" si="61"/>
        <v>0</v>
      </c>
      <c r="I137" s="213">
        <v>0</v>
      </c>
      <c r="J137" s="215">
        <f t="shared" si="62"/>
        <v>0</v>
      </c>
      <c r="K137" s="216">
        <f t="shared" si="63"/>
        <v>0</v>
      </c>
    </row>
    <row r="138" spans="1:11" s="102" customFormat="1" ht="12.75" x14ac:dyDescent="0.25">
      <c r="A138" s="209">
        <v>7</v>
      </c>
      <c r="B138" s="210" t="s">
        <v>306</v>
      </c>
      <c r="C138" s="211" t="s">
        <v>23</v>
      </c>
      <c r="D138" s="212">
        <v>50</v>
      </c>
      <c r="E138" s="213">
        <v>0</v>
      </c>
      <c r="F138" s="214">
        <f t="shared" si="60"/>
        <v>0</v>
      </c>
      <c r="G138" s="213">
        <v>0</v>
      </c>
      <c r="H138" s="214">
        <f t="shared" si="61"/>
        <v>0</v>
      </c>
      <c r="I138" s="213">
        <v>0</v>
      </c>
      <c r="J138" s="215">
        <f t="shared" si="62"/>
        <v>0</v>
      </c>
      <c r="K138" s="216">
        <f t="shared" si="63"/>
        <v>0</v>
      </c>
    </row>
    <row r="139" spans="1:11" s="102" customFormat="1" ht="12.75" x14ac:dyDescent="0.25">
      <c r="A139" s="260" t="s">
        <v>324</v>
      </c>
      <c r="B139" s="258"/>
      <c r="C139" s="258"/>
      <c r="D139" s="258"/>
      <c r="E139" s="227"/>
      <c r="F139" s="228"/>
      <c r="G139" s="227"/>
      <c r="H139" s="228"/>
      <c r="I139" s="227"/>
      <c r="J139" s="229"/>
      <c r="K139" s="230"/>
    </row>
    <row r="140" spans="1:11" s="102" customFormat="1" ht="12.75" x14ac:dyDescent="0.25">
      <c r="A140" s="209">
        <v>1</v>
      </c>
      <c r="B140" s="217" t="s">
        <v>24</v>
      </c>
      <c r="C140" s="211" t="s">
        <v>23</v>
      </c>
      <c r="D140" s="212">
        <v>800</v>
      </c>
      <c r="E140" s="213">
        <v>0</v>
      </c>
      <c r="F140" s="214">
        <f t="shared" si="0"/>
        <v>0</v>
      </c>
      <c r="G140" s="213">
        <v>0</v>
      </c>
      <c r="H140" s="214">
        <f t="shared" si="1"/>
        <v>0</v>
      </c>
      <c r="I140" s="213">
        <v>0</v>
      </c>
      <c r="J140" s="215">
        <f t="shared" si="2"/>
        <v>0</v>
      </c>
      <c r="K140" s="216">
        <f t="shared" si="3"/>
        <v>0</v>
      </c>
    </row>
    <row r="141" spans="1:11" s="102" customFormat="1" ht="12.75" x14ac:dyDescent="0.25">
      <c r="A141" s="209">
        <v>2</v>
      </c>
      <c r="B141" s="217" t="s">
        <v>25</v>
      </c>
      <c r="C141" s="211" t="s">
        <v>23</v>
      </c>
      <c r="D141" s="212">
        <v>200</v>
      </c>
      <c r="E141" s="213">
        <v>0</v>
      </c>
      <c r="F141" s="214">
        <f t="shared" si="0"/>
        <v>0</v>
      </c>
      <c r="G141" s="213">
        <v>0</v>
      </c>
      <c r="H141" s="214">
        <f t="shared" si="1"/>
        <v>0</v>
      </c>
      <c r="I141" s="213">
        <v>0</v>
      </c>
      <c r="J141" s="215">
        <f t="shared" si="2"/>
        <v>0</v>
      </c>
      <c r="K141" s="216">
        <f t="shared" si="3"/>
        <v>0</v>
      </c>
    </row>
    <row r="142" spans="1:11" s="102" customFormat="1" ht="12.75" x14ac:dyDescent="0.25">
      <c r="A142" s="209">
        <v>3</v>
      </c>
      <c r="B142" s="217" t="s">
        <v>26</v>
      </c>
      <c r="C142" s="218" t="s">
        <v>14</v>
      </c>
      <c r="D142" s="212">
        <v>30</v>
      </c>
      <c r="E142" s="213">
        <v>0</v>
      </c>
      <c r="F142" s="214">
        <f t="shared" si="0"/>
        <v>0</v>
      </c>
      <c r="G142" s="213">
        <v>0</v>
      </c>
      <c r="H142" s="214">
        <f t="shared" si="1"/>
        <v>0</v>
      </c>
      <c r="I142" s="213">
        <v>0</v>
      </c>
      <c r="J142" s="215">
        <f t="shared" si="2"/>
        <v>0</v>
      </c>
      <c r="K142" s="216">
        <f t="shared" si="3"/>
        <v>0</v>
      </c>
    </row>
    <row r="143" spans="1:11" s="102" customFormat="1" ht="12.75" x14ac:dyDescent="0.25">
      <c r="A143" s="209">
        <v>4</v>
      </c>
      <c r="B143" s="217" t="s">
        <v>27</v>
      </c>
      <c r="C143" s="218" t="s">
        <v>14</v>
      </c>
      <c r="D143" s="212">
        <v>250</v>
      </c>
      <c r="E143" s="213">
        <v>0</v>
      </c>
      <c r="F143" s="214">
        <f t="shared" si="0"/>
        <v>0</v>
      </c>
      <c r="G143" s="213">
        <v>0</v>
      </c>
      <c r="H143" s="214">
        <f t="shared" si="1"/>
        <v>0</v>
      </c>
      <c r="I143" s="213">
        <v>0</v>
      </c>
      <c r="J143" s="215">
        <f t="shared" si="2"/>
        <v>0</v>
      </c>
      <c r="K143" s="216">
        <f t="shared" si="3"/>
        <v>0</v>
      </c>
    </row>
    <row r="144" spans="1:11" s="102" customFormat="1" ht="12.75" x14ac:dyDescent="0.25">
      <c r="A144" s="209">
        <v>5</v>
      </c>
      <c r="B144" s="217" t="s">
        <v>28</v>
      </c>
      <c r="C144" s="218" t="s">
        <v>14</v>
      </c>
      <c r="D144" s="212">
        <v>200</v>
      </c>
      <c r="E144" s="213">
        <v>0</v>
      </c>
      <c r="F144" s="214">
        <f t="shared" si="0"/>
        <v>0</v>
      </c>
      <c r="G144" s="213">
        <v>0</v>
      </c>
      <c r="H144" s="214">
        <f t="shared" si="1"/>
        <v>0</v>
      </c>
      <c r="I144" s="213">
        <v>0</v>
      </c>
      <c r="J144" s="215">
        <f t="shared" si="2"/>
        <v>0</v>
      </c>
      <c r="K144" s="216">
        <f t="shared" si="3"/>
        <v>0</v>
      </c>
    </row>
    <row r="145" spans="1:11" s="102" customFormat="1" ht="12.75" x14ac:dyDescent="0.25">
      <c r="A145" s="209">
        <v>6</v>
      </c>
      <c r="B145" s="217" t="s">
        <v>29</v>
      </c>
      <c r="C145" s="218" t="s">
        <v>14</v>
      </c>
      <c r="D145" s="212">
        <v>100</v>
      </c>
      <c r="E145" s="213">
        <v>0</v>
      </c>
      <c r="F145" s="214">
        <f t="shared" si="0"/>
        <v>0</v>
      </c>
      <c r="G145" s="213">
        <v>0</v>
      </c>
      <c r="H145" s="214">
        <f t="shared" si="1"/>
        <v>0</v>
      </c>
      <c r="I145" s="213">
        <v>0</v>
      </c>
      <c r="J145" s="215">
        <f t="shared" si="2"/>
        <v>0</v>
      </c>
      <c r="K145" s="216">
        <f t="shared" si="3"/>
        <v>0</v>
      </c>
    </row>
    <row r="146" spans="1:11" s="102" customFormat="1" ht="12.75" x14ac:dyDescent="0.25">
      <c r="A146" s="209">
        <v>7</v>
      </c>
      <c r="B146" s="217" t="s">
        <v>30</v>
      </c>
      <c r="C146" s="218" t="s">
        <v>14</v>
      </c>
      <c r="D146" s="212">
        <v>700</v>
      </c>
      <c r="E146" s="213">
        <v>0</v>
      </c>
      <c r="F146" s="214">
        <f t="shared" si="0"/>
        <v>0</v>
      </c>
      <c r="G146" s="213">
        <v>0</v>
      </c>
      <c r="H146" s="214">
        <f t="shared" si="1"/>
        <v>0</v>
      </c>
      <c r="I146" s="213">
        <v>0</v>
      </c>
      <c r="J146" s="215">
        <f t="shared" si="2"/>
        <v>0</v>
      </c>
      <c r="K146" s="216">
        <f t="shared" si="3"/>
        <v>0</v>
      </c>
    </row>
    <row r="147" spans="1:11" s="102" customFormat="1" ht="12.75" x14ac:dyDescent="0.25">
      <c r="A147" s="209">
        <v>8</v>
      </c>
      <c r="B147" s="217" t="s">
        <v>31</v>
      </c>
      <c r="C147" s="218" t="s">
        <v>14</v>
      </c>
      <c r="D147" s="212">
        <v>500</v>
      </c>
      <c r="E147" s="213">
        <v>0</v>
      </c>
      <c r="F147" s="214">
        <f t="shared" si="0"/>
        <v>0</v>
      </c>
      <c r="G147" s="213">
        <v>0</v>
      </c>
      <c r="H147" s="214">
        <f t="shared" si="1"/>
        <v>0</v>
      </c>
      <c r="I147" s="213">
        <v>0</v>
      </c>
      <c r="J147" s="215">
        <f t="shared" si="2"/>
        <v>0</v>
      </c>
      <c r="K147" s="216">
        <f t="shared" si="3"/>
        <v>0</v>
      </c>
    </row>
    <row r="148" spans="1:11" s="102" customFormat="1" ht="12.75" x14ac:dyDescent="0.25">
      <c r="A148" s="209">
        <v>9</v>
      </c>
      <c r="B148" s="217" t="s">
        <v>32</v>
      </c>
      <c r="C148" s="218" t="s">
        <v>23</v>
      </c>
      <c r="D148" s="212">
        <v>75</v>
      </c>
      <c r="E148" s="213">
        <v>0</v>
      </c>
      <c r="F148" s="214">
        <f t="shared" si="0"/>
        <v>0</v>
      </c>
      <c r="G148" s="213">
        <v>0</v>
      </c>
      <c r="H148" s="214">
        <f t="shared" si="1"/>
        <v>0</v>
      </c>
      <c r="I148" s="213">
        <v>0</v>
      </c>
      <c r="J148" s="215">
        <f t="shared" si="2"/>
        <v>0</v>
      </c>
      <c r="K148" s="216">
        <f t="shared" si="3"/>
        <v>0</v>
      </c>
    </row>
    <row r="149" spans="1:11" s="102" customFormat="1" ht="12.75" x14ac:dyDescent="0.25">
      <c r="A149" s="209">
        <v>10</v>
      </c>
      <c r="B149" s="217" t="s">
        <v>33</v>
      </c>
      <c r="C149" s="218" t="s">
        <v>14</v>
      </c>
      <c r="D149" s="212">
        <v>369</v>
      </c>
      <c r="E149" s="213">
        <v>0</v>
      </c>
      <c r="F149" s="214">
        <f t="shared" si="0"/>
        <v>0</v>
      </c>
      <c r="G149" s="213">
        <v>0</v>
      </c>
      <c r="H149" s="214">
        <f t="shared" si="1"/>
        <v>0</v>
      </c>
      <c r="I149" s="213">
        <v>0</v>
      </c>
      <c r="J149" s="215">
        <f t="shared" si="2"/>
        <v>0</v>
      </c>
      <c r="K149" s="216">
        <f t="shared" si="3"/>
        <v>0</v>
      </c>
    </row>
    <row r="150" spans="1:11" s="102" customFormat="1" ht="12.75" x14ac:dyDescent="0.25">
      <c r="A150" s="209">
        <v>11</v>
      </c>
      <c r="B150" s="217" t="s">
        <v>58</v>
      </c>
      <c r="C150" s="218" t="s">
        <v>34</v>
      </c>
      <c r="D150" s="212">
        <v>6</v>
      </c>
      <c r="E150" s="213">
        <v>0</v>
      </c>
      <c r="F150" s="214">
        <f t="shared" si="0"/>
        <v>0</v>
      </c>
      <c r="G150" s="213">
        <v>0</v>
      </c>
      <c r="H150" s="214">
        <f t="shared" si="1"/>
        <v>0</v>
      </c>
      <c r="I150" s="213">
        <v>0</v>
      </c>
      <c r="J150" s="215">
        <f t="shared" si="2"/>
        <v>0</v>
      </c>
      <c r="K150" s="216">
        <f t="shared" si="3"/>
        <v>0</v>
      </c>
    </row>
    <row r="151" spans="1:11" s="102" customFormat="1" ht="12.75" x14ac:dyDescent="0.25">
      <c r="A151" s="209">
        <v>12</v>
      </c>
      <c r="B151" s="217" t="s">
        <v>85</v>
      </c>
      <c r="C151" s="218" t="s">
        <v>34</v>
      </c>
      <c r="D151" s="212">
        <v>14</v>
      </c>
      <c r="E151" s="213">
        <v>0</v>
      </c>
      <c r="F151" s="214">
        <f t="shared" si="0"/>
        <v>0</v>
      </c>
      <c r="G151" s="213">
        <v>0</v>
      </c>
      <c r="H151" s="214">
        <f t="shared" si="1"/>
        <v>0</v>
      </c>
      <c r="I151" s="213">
        <v>0</v>
      </c>
      <c r="J151" s="215">
        <f t="shared" si="2"/>
        <v>0</v>
      </c>
      <c r="K151" s="216">
        <f t="shared" si="3"/>
        <v>0</v>
      </c>
    </row>
    <row r="152" spans="1:11" s="102" customFormat="1" ht="12.75" x14ac:dyDescent="0.25">
      <c r="A152" s="255" t="s">
        <v>330</v>
      </c>
      <c r="B152" s="256"/>
      <c r="C152" s="256"/>
      <c r="D152" s="257"/>
      <c r="E152" s="227"/>
      <c r="F152" s="228"/>
      <c r="G152" s="227"/>
      <c r="H152" s="228"/>
      <c r="I152" s="227"/>
      <c r="J152" s="229"/>
      <c r="K152" s="230"/>
    </row>
    <row r="153" spans="1:11" s="102" customFormat="1" ht="12.75" x14ac:dyDescent="0.25">
      <c r="A153" s="209">
        <v>1</v>
      </c>
      <c r="B153" s="217" t="s">
        <v>307</v>
      </c>
      <c r="C153" s="218" t="s">
        <v>14</v>
      </c>
      <c r="D153" s="212">
        <v>1</v>
      </c>
      <c r="E153" s="213">
        <v>0</v>
      </c>
      <c r="F153" s="214">
        <f t="shared" si="0"/>
        <v>0</v>
      </c>
      <c r="G153" s="213">
        <v>0</v>
      </c>
      <c r="H153" s="214">
        <f t="shared" si="1"/>
        <v>0</v>
      </c>
      <c r="I153" s="213">
        <v>0</v>
      </c>
      <c r="J153" s="215">
        <f t="shared" si="2"/>
        <v>0</v>
      </c>
      <c r="K153" s="216">
        <f t="shared" si="3"/>
        <v>0</v>
      </c>
    </row>
    <row r="154" spans="1:11" s="102" customFormat="1" ht="12.75" x14ac:dyDescent="0.25">
      <c r="A154" s="209">
        <v>2</v>
      </c>
      <c r="B154" s="217" t="s">
        <v>308</v>
      </c>
      <c r="C154" s="218" t="s">
        <v>14</v>
      </c>
      <c r="D154" s="212">
        <v>1</v>
      </c>
      <c r="E154" s="213">
        <v>0</v>
      </c>
      <c r="F154" s="214">
        <f>E154*D154</f>
        <v>0</v>
      </c>
      <c r="G154" s="213">
        <v>0</v>
      </c>
      <c r="H154" s="214">
        <f>G154*D154</f>
        <v>0</v>
      </c>
      <c r="I154" s="213">
        <v>0</v>
      </c>
      <c r="J154" s="215">
        <f>I154*D154</f>
        <v>0</v>
      </c>
      <c r="K154" s="216">
        <f>F154+H154+J154</f>
        <v>0</v>
      </c>
    </row>
    <row r="155" spans="1:11" s="102" customFormat="1" ht="12.75" x14ac:dyDescent="0.25">
      <c r="A155" s="209">
        <v>3</v>
      </c>
      <c r="B155" s="217" t="s">
        <v>309</v>
      </c>
      <c r="C155" s="218" t="s">
        <v>14</v>
      </c>
      <c r="D155" s="212">
        <v>1</v>
      </c>
      <c r="E155" s="213">
        <v>0</v>
      </c>
      <c r="F155" s="214">
        <f t="shared" ref="F155:F156" si="64">E155*D155</f>
        <v>0</v>
      </c>
      <c r="G155" s="213">
        <v>0</v>
      </c>
      <c r="H155" s="214">
        <f t="shared" ref="H155:H156" si="65">G155*D155</f>
        <v>0</v>
      </c>
      <c r="I155" s="213">
        <v>0</v>
      </c>
      <c r="J155" s="215">
        <f t="shared" ref="J155:J156" si="66">I155*D155</f>
        <v>0</v>
      </c>
      <c r="K155" s="216">
        <f t="shared" ref="K155:K156" si="67">F155+H155+J155</f>
        <v>0</v>
      </c>
    </row>
    <row r="156" spans="1:11" s="102" customFormat="1" ht="12.75" x14ac:dyDescent="0.25">
      <c r="A156" s="209">
        <v>4</v>
      </c>
      <c r="B156" s="217" t="s">
        <v>86</v>
      </c>
      <c r="C156" s="218" t="s">
        <v>14</v>
      </c>
      <c r="D156" s="212">
        <v>1</v>
      </c>
      <c r="E156" s="213">
        <v>0</v>
      </c>
      <c r="F156" s="214">
        <f t="shared" si="64"/>
        <v>0</v>
      </c>
      <c r="G156" s="213">
        <v>0</v>
      </c>
      <c r="H156" s="214">
        <f t="shared" si="65"/>
        <v>0</v>
      </c>
      <c r="I156" s="213">
        <v>0</v>
      </c>
      <c r="J156" s="215">
        <f t="shared" si="66"/>
        <v>0</v>
      </c>
      <c r="K156" s="216">
        <f t="shared" si="67"/>
        <v>0</v>
      </c>
    </row>
    <row r="157" spans="1:11" s="102" customFormat="1" ht="12.75" x14ac:dyDescent="0.25">
      <c r="A157" s="209">
        <v>5</v>
      </c>
      <c r="B157" s="217" t="s">
        <v>310</v>
      </c>
      <c r="C157" s="218" t="s">
        <v>14</v>
      </c>
      <c r="D157" s="212">
        <v>26</v>
      </c>
      <c r="E157" s="213">
        <v>0</v>
      </c>
      <c r="F157" s="214">
        <f t="shared" si="0"/>
        <v>0</v>
      </c>
      <c r="G157" s="213">
        <v>0</v>
      </c>
      <c r="H157" s="214">
        <f t="shared" si="1"/>
        <v>0</v>
      </c>
      <c r="I157" s="213">
        <v>0</v>
      </c>
      <c r="J157" s="215">
        <f t="shared" si="2"/>
        <v>0</v>
      </c>
      <c r="K157" s="216">
        <f t="shared" si="3"/>
        <v>0</v>
      </c>
    </row>
    <row r="158" spans="1:11" s="102" customFormat="1" ht="12.75" x14ac:dyDescent="0.25">
      <c r="A158" s="209">
        <v>6</v>
      </c>
      <c r="B158" s="217" t="s">
        <v>35</v>
      </c>
      <c r="C158" s="218" t="s">
        <v>14</v>
      </c>
      <c r="D158" s="212">
        <v>11</v>
      </c>
      <c r="E158" s="213">
        <v>0</v>
      </c>
      <c r="F158" s="214">
        <f t="shared" si="0"/>
        <v>0</v>
      </c>
      <c r="G158" s="213">
        <v>0</v>
      </c>
      <c r="H158" s="214">
        <f t="shared" si="1"/>
        <v>0</v>
      </c>
      <c r="I158" s="213">
        <v>0</v>
      </c>
      <c r="J158" s="215">
        <f t="shared" si="2"/>
        <v>0</v>
      </c>
      <c r="K158" s="216">
        <f t="shared" si="3"/>
        <v>0</v>
      </c>
    </row>
    <row r="159" spans="1:11" s="102" customFormat="1" ht="12.75" x14ac:dyDescent="0.25">
      <c r="A159" s="209">
        <v>7</v>
      </c>
      <c r="B159" s="217" t="s">
        <v>36</v>
      </c>
      <c r="C159" s="218" t="s">
        <v>14</v>
      </c>
      <c r="D159" s="212">
        <v>4</v>
      </c>
      <c r="E159" s="213">
        <v>0</v>
      </c>
      <c r="F159" s="214">
        <f t="shared" si="0"/>
        <v>0</v>
      </c>
      <c r="G159" s="213">
        <v>0</v>
      </c>
      <c r="H159" s="214">
        <f t="shared" si="1"/>
        <v>0</v>
      </c>
      <c r="I159" s="213">
        <v>0</v>
      </c>
      <c r="J159" s="215">
        <f t="shared" si="2"/>
        <v>0</v>
      </c>
      <c r="K159" s="216">
        <f t="shared" si="3"/>
        <v>0</v>
      </c>
    </row>
    <row r="160" spans="1:11" s="102" customFormat="1" ht="12.75" x14ac:dyDescent="0.25">
      <c r="A160" s="209">
        <v>8</v>
      </c>
      <c r="B160" s="217" t="s">
        <v>311</v>
      </c>
      <c r="C160" s="218" t="s">
        <v>14</v>
      </c>
      <c r="D160" s="212">
        <v>2</v>
      </c>
      <c r="E160" s="213">
        <v>0</v>
      </c>
      <c r="F160" s="214">
        <f t="shared" si="0"/>
        <v>0</v>
      </c>
      <c r="G160" s="213">
        <v>0</v>
      </c>
      <c r="H160" s="214">
        <f t="shared" si="1"/>
        <v>0</v>
      </c>
      <c r="I160" s="213">
        <v>0</v>
      </c>
      <c r="J160" s="215">
        <f t="shared" si="2"/>
        <v>0</v>
      </c>
      <c r="K160" s="216">
        <f t="shared" si="3"/>
        <v>0</v>
      </c>
    </row>
    <row r="161" spans="1:11" s="102" customFormat="1" ht="12.75" x14ac:dyDescent="0.25">
      <c r="A161" s="209">
        <v>9</v>
      </c>
      <c r="B161" s="217" t="s">
        <v>312</v>
      </c>
      <c r="C161" s="218" t="s">
        <v>14</v>
      </c>
      <c r="D161" s="212">
        <v>2</v>
      </c>
      <c r="E161" s="213">
        <v>0</v>
      </c>
      <c r="F161" s="214">
        <f t="shared" si="0"/>
        <v>0</v>
      </c>
      <c r="G161" s="213">
        <v>0</v>
      </c>
      <c r="H161" s="214">
        <f t="shared" si="1"/>
        <v>0</v>
      </c>
      <c r="I161" s="213">
        <v>0</v>
      </c>
      <c r="J161" s="215">
        <f t="shared" si="2"/>
        <v>0</v>
      </c>
      <c r="K161" s="216">
        <f t="shared" si="3"/>
        <v>0</v>
      </c>
    </row>
    <row r="162" spans="1:11" s="102" customFormat="1" ht="12.75" x14ac:dyDescent="0.25">
      <c r="A162" s="209">
        <v>10</v>
      </c>
      <c r="B162" s="217" t="s">
        <v>313</v>
      </c>
      <c r="C162" s="218" t="s">
        <v>14</v>
      </c>
      <c r="D162" s="212">
        <v>2</v>
      </c>
      <c r="E162" s="213">
        <v>0</v>
      </c>
      <c r="F162" s="214">
        <f t="shared" si="0"/>
        <v>0</v>
      </c>
      <c r="G162" s="213">
        <v>0</v>
      </c>
      <c r="H162" s="214">
        <f t="shared" si="1"/>
        <v>0</v>
      </c>
      <c r="I162" s="213">
        <v>0</v>
      </c>
      <c r="J162" s="215">
        <f t="shared" si="2"/>
        <v>0</v>
      </c>
      <c r="K162" s="216">
        <f t="shared" si="3"/>
        <v>0</v>
      </c>
    </row>
    <row r="163" spans="1:11" s="102" customFormat="1" ht="12.75" x14ac:dyDescent="0.25">
      <c r="A163" s="209">
        <v>11</v>
      </c>
      <c r="B163" s="217" t="s">
        <v>314</v>
      </c>
      <c r="C163" s="218" t="s">
        <v>14</v>
      </c>
      <c r="D163" s="212">
        <v>1</v>
      </c>
      <c r="E163" s="213">
        <v>0</v>
      </c>
      <c r="F163" s="214">
        <f t="shared" si="0"/>
        <v>0</v>
      </c>
      <c r="G163" s="213">
        <v>0</v>
      </c>
      <c r="H163" s="214">
        <f t="shared" si="1"/>
        <v>0</v>
      </c>
      <c r="I163" s="213">
        <v>0</v>
      </c>
      <c r="J163" s="215">
        <f t="shared" si="2"/>
        <v>0</v>
      </c>
      <c r="K163" s="216">
        <f t="shared" si="3"/>
        <v>0</v>
      </c>
    </row>
    <row r="164" spans="1:11" s="102" customFormat="1" ht="12.75" x14ac:dyDescent="0.25">
      <c r="A164" s="209">
        <v>12</v>
      </c>
      <c r="B164" s="217" t="s">
        <v>37</v>
      </c>
      <c r="C164" s="218" t="s">
        <v>14</v>
      </c>
      <c r="D164" s="212">
        <v>4</v>
      </c>
      <c r="E164" s="213">
        <v>0</v>
      </c>
      <c r="F164" s="214">
        <f t="shared" si="0"/>
        <v>0</v>
      </c>
      <c r="G164" s="213">
        <v>0</v>
      </c>
      <c r="H164" s="214">
        <f t="shared" si="1"/>
        <v>0</v>
      </c>
      <c r="I164" s="213">
        <v>0</v>
      </c>
      <c r="J164" s="215">
        <f t="shared" si="2"/>
        <v>0</v>
      </c>
      <c r="K164" s="216">
        <f t="shared" si="3"/>
        <v>0</v>
      </c>
    </row>
    <row r="165" spans="1:11" s="102" customFormat="1" ht="12.75" x14ac:dyDescent="0.25">
      <c r="A165" s="209">
        <v>13</v>
      </c>
      <c r="B165" s="217" t="s">
        <v>315</v>
      </c>
      <c r="C165" s="218" t="s">
        <v>14</v>
      </c>
      <c r="D165" s="212">
        <v>3</v>
      </c>
      <c r="E165" s="213">
        <v>0</v>
      </c>
      <c r="F165" s="214">
        <f t="shared" si="0"/>
        <v>0</v>
      </c>
      <c r="G165" s="213">
        <v>0</v>
      </c>
      <c r="H165" s="214">
        <f t="shared" si="1"/>
        <v>0</v>
      </c>
      <c r="I165" s="213">
        <v>0</v>
      </c>
      <c r="J165" s="215">
        <f t="shared" si="2"/>
        <v>0</v>
      </c>
      <c r="K165" s="216">
        <f t="shared" si="3"/>
        <v>0</v>
      </c>
    </row>
    <row r="166" spans="1:11" s="102" customFormat="1" ht="12.75" x14ac:dyDescent="0.25">
      <c r="A166" s="209">
        <v>14</v>
      </c>
      <c r="B166" s="217" t="s">
        <v>88</v>
      </c>
      <c r="C166" s="218" t="s">
        <v>14</v>
      </c>
      <c r="D166" s="212">
        <v>2</v>
      </c>
      <c r="E166" s="213">
        <v>0</v>
      </c>
      <c r="F166" s="214">
        <f t="shared" si="0"/>
        <v>0</v>
      </c>
      <c r="G166" s="213">
        <v>0</v>
      </c>
      <c r="H166" s="214">
        <f t="shared" si="1"/>
        <v>0</v>
      </c>
      <c r="I166" s="213">
        <v>0</v>
      </c>
      <c r="J166" s="215">
        <f t="shared" si="2"/>
        <v>0</v>
      </c>
      <c r="K166" s="216">
        <f t="shared" si="3"/>
        <v>0</v>
      </c>
    </row>
    <row r="167" spans="1:11" s="102" customFormat="1" ht="12.75" x14ac:dyDescent="0.25">
      <c r="A167" s="209">
        <v>15</v>
      </c>
      <c r="B167" s="217" t="s">
        <v>38</v>
      </c>
      <c r="C167" s="218" t="s">
        <v>14</v>
      </c>
      <c r="D167" s="212">
        <v>1</v>
      </c>
      <c r="E167" s="213">
        <v>0</v>
      </c>
      <c r="F167" s="214">
        <f t="shared" si="0"/>
        <v>0</v>
      </c>
      <c r="G167" s="213">
        <v>0</v>
      </c>
      <c r="H167" s="214">
        <f t="shared" si="1"/>
        <v>0</v>
      </c>
      <c r="I167" s="213">
        <v>0</v>
      </c>
      <c r="J167" s="215">
        <f t="shared" si="2"/>
        <v>0</v>
      </c>
      <c r="K167" s="216">
        <f t="shared" si="3"/>
        <v>0</v>
      </c>
    </row>
    <row r="168" spans="1:11" s="102" customFormat="1" ht="12.75" x14ac:dyDescent="0.25">
      <c r="A168" s="209">
        <v>16</v>
      </c>
      <c r="B168" s="217" t="s">
        <v>39</v>
      </c>
      <c r="C168" s="218" t="s">
        <v>14</v>
      </c>
      <c r="D168" s="212">
        <v>1</v>
      </c>
      <c r="E168" s="213">
        <v>0</v>
      </c>
      <c r="F168" s="214">
        <f t="shared" si="0"/>
        <v>0</v>
      </c>
      <c r="G168" s="213">
        <v>0</v>
      </c>
      <c r="H168" s="214">
        <f t="shared" si="1"/>
        <v>0</v>
      </c>
      <c r="I168" s="213">
        <v>0</v>
      </c>
      <c r="J168" s="215">
        <f t="shared" si="2"/>
        <v>0</v>
      </c>
      <c r="K168" s="216">
        <f t="shared" si="3"/>
        <v>0</v>
      </c>
    </row>
    <row r="169" spans="1:11" s="102" customFormat="1" ht="12.75" x14ac:dyDescent="0.25">
      <c r="A169" s="209">
        <v>17</v>
      </c>
      <c r="B169" s="217" t="s">
        <v>298</v>
      </c>
      <c r="C169" s="218" t="s">
        <v>34</v>
      </c>
      <c r="D169" s="212">
        <v>1</v>
      </c>
      <c r="E169" s="213">
        <v>0</v>
      </c>
      <c r="F169" s="214">
        <f t="shared" si="0"/>
        <v>0</v>
      </c>
      <c r="G169" s="213">
        <v>0</v>
      </c>
      <c r="H169" s="214">
        <f t="shared" si="1"/>
        <v>0</v>
      </c>
      <c r="I169" s="213">
        <v>0</v>
      </c>
      <c r="J169" s="215">
        <f t="shared" si="2"/>
        <v>0</v>
      </c>
      <c r="K169" s="216">
        <f t="shared" si="3"/>
        <v>0</v>
      </c>
    </row>
    <row r="170" spans="1:11" s="102" customFormat="1" ht="12.75" x14ac:dyDescent="0.25">
      <c r="A170" s="209">
        <v>18</v>
      </c>
      <c r="B170" s="217" t="s">
        <v>40</v>
      </c>
      <c r="C170" s="218" t="s">
        <v>34</v>
      </c>
      <c r="D170" s="212">
        <v>1</v>
      </c>
      <c r="E170" s="213">
        <v>0</v>
      </c>
      <c r="F170" s="214">
        <f t="shared" si="0"/>
        <v>0</v>
      </c>
      <c r="G170" s="213">
        <v>0</v>
      </c>
      <c r="H170" s="214">
        <f t="shared" si="1"/>
        <v>0</v>
      </c>
      <c r="I170" s="213">
        <v>0</v>
      </c>
      <c r="J170" s="215">
        <f t="shared" si="2"/>
        <v>0</v>
      </c>
      <c r="K170" s="216">
        <f t="shared" si="3"/>
        <v>0</v>
      </c>
    </row>
    <row r="171" spans="1:11" s="102" customFormat="1" ht="12.75" x14ac:dyDescent="0.25">
      <c r="A171" s="258" t="s">
        <v>319</v>
      </c>
      <c r="B171" s="258"/>
      <c r="C171" s="258"/>
      <c r="D171" s="258"/>
      <c r="E171" s="227"/>
      <c r="F171" s="228"/>
      <c r="G171" s="227"/>
      <c r="H171" s="228"/>
      <c r="I171" s="227"/>
      <c r="J171" s="229"/>
      <c r="K171" s="230"/>
    </row>
    <row r="172" spans="1:11" s="102" customFormat="1" ht="12.75" x14ac:dyDescent="0.25">
      <c r="A172" s="219">
        <v>1</v>
      </c>
      <c r="B172" s="217" t="s">
        <v>42</v>
      </c>
      <c r="C172" s="218" t="s">
        <v>14</v>
      </c>
      <c r="D172" s="212">
        <v>211</v>
      </c>
      <c r="E172" s="213">
        <v>0</v>
      </c>
      <c r="F172" s="214">
        <f t="shared" si="0"/>
        <v>0</v>
      </c>
      <c r="G172" s="213">
        <v>0</v>
      </c>
      <c r="H172" s="214">
        <f t="shared" si="1"/>
        <v>0</v>
      </c>
      <c r="I172" s="213">
        <v>0</v>
      </c>
      <c r="J172" s="215">
        <f t="shared" si="2"/>
        <v>0</v>
      </c>
      <c r="K172" s="216">
        <f t="shared" si="3"/>
        <v>0</v>
      </c>
    </row>
    <row r="173" spans="1:11" s="102" customFormat="1" ht="12.75" x14ac:dyDescent="0.25">
      <c r="A173" s="209">
        <v>2</v>
      </c>
      <c r="B173" s="217" t="s">
        <v>59</v>
      </c>
      <c r="C173" s="218" t="s">
        <v>14</v>
      </c>
      <c r="D173" s="212">
        <v>54</v>
      </c>
      <c r="E173" s="213">
        <v>0</v>
      </c>
      <c r="F173" s="214">
        <f t="shared" si="0"/>
        <v>0</v>
      </c>
      <c r="G173" s="213">
        <v>0</v>
      </c>
      <c r="H173" s="214">
        <f t="shared" si="1"/>
        <v>0</v>
      </c>
      <c r="I173" s="213">
        <v>0</v>
      </c>
      <c r="J173" s="215">
        <f t="shared" si="2"/>
        <v>0</v>
      </c>
      <c r="K173" s="216">
        <f t="shared" si="3"/>
        <v>0</v>
      </c>
    </row>
    <row r="174" spans="1:11" s="102" customFormat="1" ht="12.75" x14ac:dyDescent="0.25">
      <c r="A174" s="219">
        <v>3</v>
      </c>
      <c r="B174" s="217" t="s">
        <v>43</v>
      </c>
      <c r="C174" s="218" t="s">
        <v>14</v>
      </c>
      <c r="D174" s="212">
        <v>9</v>
      </c>
      <c r="E174" s="213">
        <v>0</v>
      </c>
      <c r="F174" s="214">
        <f t="shared" si="0"/>
        <v>0</v>
      </c>
      <c r="G174" s="213">
        <v>0</v>
      </c>
      <c r="H174" s="214">
        <f t="shared" si="1"/>
        <v>0</v>
      </c>
      <c r="I174" s="213">
        <v>0</v>
      </c>
      <c r="J174" s="215">
        <f t="shared" si="2"/>
        <v>0</v>
      </c>
      <c r="K174" s="216">
        <f t="shared" si="3"/>
        <v>0</v>
      </c>
    </row>
    <row r="175" spans="1:11" s="102" customFormat="1" ht="12.75" x14ac:dyDescent="0.25">
      <c r="A175" s="209">
        <v>4</v>
      </c>
      <c r="B175" s="217" t="s">
        <v>44</v>
      </c>
      <c r="C175" s="218" t="s">
        <v>14</v>
      </c>
      <c r="D175" s="212">
        <v>12</v>
      </c>
      <c r="E175" s="213">
        <v>0</v>
      </c>
      <c r="F175" s="214">
        <f t="shared" si="0"/>
        <v>0</v>
      </c>
      <c r="G175" s="213">
        <v>0</v>
      </c>
      <c r="H175" s="214">
        <f t="shared" si="1"/>
        <v>0</v>
      </c>
      <c r="I175" s="213">
        <v>0</v>
      </c>
      <c r="J175" s="215">
        <f t="shared" si="2"/>
        <v>0</v>
      </c>
      <c r="K175" s="216">
        <f t="shared" si="3"/>
        <v>0</v>
      </c>
    </row>
    <row r="176" spans="1:11" s="102" customFormat="1" ht="12.75" x14ac:dyDescent="0.25">
      <c r="A176" s="255" t="s">
        <v>331</v>
      </c>
      <c r="B176" s="256"/>
      <c r="C176" s="256"/>
      <c r="D176" s="257"/>
      <c r="E176" s="227"/>
      <c r="F176" s="228"/>
      <c r="G176" s="227"/>
      <c r="H176" s="228"/>
      <c r="I176" s="227"/>
      <c r="J176" s="229"/>
      <c r="K176" s="230"/>
    </row>
    <row r="177" spans="1:11" s="102" customFormat="1" ht="12.75" x14ac:dyDescent="0.25">
      <c r="A177" s="209">
        <v>1</v>
      </c>
      <c r="B177" s="217" t="s">
        <v>301</v>
      </c>
      <c r="C177" s="218" t="s">
        <v>14</v>
      </c>
      <c r="D177" s="212">
        <v>124</v>
      </c>
      <c r="E177" s="213">
        <v>0</v>
      </c>
      <c r="F177" s="214">
        <f t="shared" si="0"/>
        <v>0</v>
      </c>
      <c r="G177" s="213">
        <v>0</v>
      </c>
      <c r="H177" s="214">
        <f t="shared" si="1"/>
        <v>0</v>
      </c>
      <c r="I177" s="213">
        <v>0</v>
      </c>
      <c r="J177" s="215">
        <f t="shared" si="2"/>
        <v>0</v>
      </c>
      <c r="K177" s="216">
        <f t="shared" si="3"/>
        <v>0</v>
      </c>
    </row>
    <row r="178" spans="1:11" s="102" customFormat="1" ht="24" x14ac:dyDescent="0.25">
      <c r="A178" s="209">
        <v>2</v>
      </c>
      <c r="B178" s="231" t="s">
        <v>372</v>
      </c>
      <c r="C178" s="218" t="s">
        <v>14</v>
      </c>
      <c r="D178" s="212">
        <v>64</v>
      </c>
      <c r="E178" s="213">
        <v>0</v>
      </c>
      <c r="F178" s="214">
        <f t="shared" si="0"/>
        <v>0</v>
      </c>
      <c r="G178" s="213">
        <v>0</v>
      </c>
      <c r="H178" s="214">
        <f t="shared" si="1"/>
        <v>0</v>
      </c>
      <c r="I178" s="213">
        <v>0</v>
      </c>
      <c r="J178" s="215">
        <f t="shared" si="2"/>
        <v>0</v>
      </c>
      <c r="K178" s="216">
        <f t="shared" si="3"/>
        <v>0</v>
      </c>
    </row>
    <row r="179" spans="1:11" s="102" customFormat="1" ht="12.75" x14ac:dyDescent="0.25">
      <c r="A179" s="209">
        <v>3</v>
      </c>
      <c r="B179" s="217" t="s">
        <v>291</v>
      </c>
      <c r="C179" s="218" t="s">
        <v>14</v>
      </c>
      <c r="D179" s="212">
        <v>1</v>
      </c>
      <c r="E179" s="213">
        <v>0</v>
      </c>
      <c r="F179" s="214">
        <f t="shared" si="0"/>
        <v>0</v>
      </c>
      <c r="G179" s="213">
        <v>0</v>
      </c>
      <c r="H179" s="214">
        <f t="shared" si="1"/>
        <v>0</v>
      </c>
      <c r="I179" s="213">
        <v>0</v>
      </c>
      <c r="J179" s="215">
        <f t="shared" si="2"/>
        <v>0</v>
      </c>
      <c r="K179" s="216">
        <f t="shared" si="3"/>
        <v>0</v>
      </c>
    </row>
    <row r="180" spans="1:11" s="102" customFormat="1" ht="12.75" x14ac:dyDescent="0.25">
      <c r="A180" s="255" t="s">
        <v>321</v>
      </c>
      <c r="B180" s="256"/>
      <c r="C180" s="256"/>
      <c r="D180" s="257"/>
      <c r="E180" s="227"/>
      <c r="F180" s="228"/>
      <c r="G180" s="227"/>
      <c r="H180" s="228"/>
      <c r="I180" s="227"/>
      <c r="J180" s="229"/>
      <c r="K180" s="230"/>
    </row>
    <row r="181" spans="1:11" s="102" customFormat="1" ht="12.75" x14ac:dyDescent="0.25">
      <c r="A181" s="209">
        <v>1</v>
      </c>
      <c r="B181" s="220" t="s">
        <v>323</v>
      </c>
      <c r="C181" s="209" t="s">
        <v>23</v>
      </c>
      <c r="D181" s="221">
        <v>4810</v>
      </c>
      <c r="E181" s="213">
        <v>0</v>
      </c>
      <c r="F181" s="214">
        <f t="shared" si="0"/>
        <v>0</v>
      </c>
      <c r="G181" s="213">
        <v>0</v>
      </c>
      <c r="H181" s="214">
        <f t="shared" si="1"/>
        <v>0</v>
      </c>
      <c r="I181" s="213">
        <v>0</v>
      </c>
      <c r="J181" s="215">
        <f t="shared" si="2"/>
        <v>0</v>
      </c>
      <c r="K181" s="216">
        <f t="shared" si="3"/>
        <v>0</v>
      </c>
    </row>
    <row r="182" spans="1:11" s="102" customFormat="1" ht="12.75" x14ac:dyDescent="0.25">
      <c r="A182" s="209">
        <v>2</v>
      </c>
      <c r="B182" s="220" t="s">
        <v>316</v>
      </c>
      <c r="C182" s="209" t="s">
        <v>14</v>
      </c>
      <c r="D182" s="221">
        <v>1</v>
      </c>
      <c r="E182" s="213">
        <v>0</v>
      </c>
      <c r="F182" s="214">
        <f t="shared" si="0"/>
        <v>0</v>
      </c>
      <c r="G182" s="213">
        <v>0</v>
      </c>
      <c r="H182" s="214">
        <f t="shared" si="1"/>
        <v>0</v>
      </c>
      <c r="I182" s="213">
        <v>0</v>
      </c>
      <c r="J182" s="215">
        <f t="shared" si="2"/>
        <v>0</v>
      </c>
      <c r="K182" s="216">
        <f t="shared" si="3"/>
        <v>0</v>
      </c>
    </row>
    <row r="183" spans="1:11" s="102" customFormat="1" ht="12.75" x14ac:dyDescent="0.25">
      <c r="A183" s="209">
        <v>3</v>
      </c>
      <c r="B183" s="220" t="s">
        <v>45</v>
      </c>
      <c r="C183" s="209" t="s">
        <v>14</v>
      </c>
      <c r="D183" s="221">
        <v>7</v>
      </c>
      <c r="E183" s="213">
        <v>0</v>
      </c>
      <c r="F183" s="214">
        <f t="shared" si="0"/>
        <v>0</v>
      </c>
      <c r="G183" s="213">
        <v>0</v>
      </c>
      <c r="H183" s="214">
        <f t="shared" si="1"/>
        <v>0</v>
      </c>
      <c r="I183" s="213">
        <v>0</v>
      </c>
      <c r="J183" s="215">
        <f t="shared" si="2"/>
        <v>0</v>
      </c>
      <c r="K183" s="216">
        <f t="shared" si="3"/>
        <v>0</v>
      </c>
    </row>
    <row r="184" spans="1:11" s="102" customFormat="1" ht="12.75" x14ac:dyDescent="0.25">
      <c r="A184" s="209">
        <v>4</v>
      </c>
      <c r="B184" s="220" t="s">
        <v>46</v>
      </c>
      <c r="C184" s="209" t="s">
        <v>14</v>
      </c>
      <c r="D184" s="221">
        <v>2</v>
      </c>
      <c r="E184" s="213">
        <v>0</v>
      </c>
      <c r="F184" s="214">
        <f t="shared" ref="F184:F195" si="68">E184*D184</f>
        <v>0</v>
      </c>
      <c r="G184" s="213">
        <v>0</v>
      </c>
      <c r="H184" s="214">
        <f t="shared" ref="H184:H195" si="69">G184*D184</f>
        <v>0</v>
      </c>
      <c r="I184" s="213">
        <v>0</v>
      </c>
      <c r="J184" s="215">
        <f t="shared" ref="J184:J195" si="70">I184*D184</f>
        <v>0</v>
      </c>
      <c r="K184" s="216">
        <f t="shared" si="3"/>
        <v>0</v>
      </c>
    </row>
    <row r="185" spans="1:11" s="102" customFormat="1" ht="12.75" x14ac:dyDescent="0.25">
      <c r="A185" s="209">
        <v>5</v>
      </c>
      <c r="B185" s="220" t="s">
        <v>327</v>
      </c>
      <c r="C185" s="209" t="s">
        <v>14</v>
      </c>
      <c r="D185" s="221">
        <v>8</v>
      </c>
      <c r="E185" s="213">
        <v>0</v>
      </c>
      <c r="F185" s="214">
        <f t="shared" si="68"/>
        <v>0</v>
      </c>
      <c r="G185" s="213">
        <v>0</v>
      </c>
      <c r="H185" s="214">
        <f t="shared" si="69"/>
        <v>0</v>
      </c>
      <c r="I185" s="213">
        <v>0</v>
      </c>
      <c r="J185" s="215">
        <f t="shared" si="70"/>
        <v>0</v>
      </c>
      <c r="K185" s="216">
        <f t="shared" ref="K185:K195" si="71">F185+H185+J185</f>
        <v>0</v>
      </c>
    </row>
    <row r="186" spans="1:11" s="102" customFormat="1" ht="12.75" x14ac:dyDescent="0.25">
      <c r="A186" s="209">
        <v>6</v>
      </c>
      <c r="B186" s="220" t="s">
        <v>47</v>
      </c>
      <c r="C186" s="209" t="s">
        <v>23</v>
      </c>
      <c r="D186" s="221">
        <v>60</v>
      </c>
      <c r="E186" s="213">
        <v>0</v>
      </c>
      <c r="F186" s="214">
        <f t="shared" si="68"/>
        <v>0</v>
      </c>
      <c r="G186" s="213">
        <v>0</v>
      </c>
      <c r="H186" s="214">
        <f t="shared" si="69"/>
        <v>0</v>
      </c>
      <c r="I186" s="213">
        <v>0</v>
      </c>
      <c r="J186" s="215">
        <f t="shared" si="70"/>
        <v>0</v>
      </c>
      <c r="K186" s="216">
        <f t="shared" si="71"/>
        <v>0</v>
      </c>
    </row>
    <row r="187" spans="1:11" s="102" customFormat="1" ht="12.75" x14ac:dyDescent="0.25">
      <c r="A187" s="209">
        <v>7</v>
      </c>
      <c r="B187" s="220" t="s">
        <v>328</v>
      </c>
      <c r="C187" s="218" t="s">
        <v>14</v>
      </c>
      <c r="D187" s="221">
        <v>185</v>
      </c>
      <c r="E187" s="213">
        <v>0</v>
      </c>
      <c r="F187" s="214">
        <f t="shared" si="68"/>
        <v>0</v>
      </c>
      <c r="G187" s="213">
        <v>0</v>
      </c>
      <c r="H187" s="214">
        <f t="shared" si="69"/>
        <v>0</v>
      </c>
      <c r="I187" s="213">
        <v>0</v>
      </c>
      <c r="J187" s="215">
        <f t="shared" si="70"/>
        <v>0</v>
      </c>
      <c r="K187" s="216">
        <f t="shared" si="71"/>
        <v>0</v>
      </c>
    </row>
    <row r="188" spans="1:11" s="102" customFormat="1" ht="12.75" x14ac:dyDescent="0.25">
      <c r="A188" s="209">
        <v>8</v>
      </c>
      <c r="B188" s="217" t="s">
        <v>367</v>
      </c>
      <c r="C188" s="218" t="s">
        <v>14</v>
      </c>
      <c r="D188" s="212">
        <v>23</v>
      </c>
      <c r="E188" s="213">
        <v>0</v>
      </c>
      <c r="F188" s="214">
        <f>E188*D188</f>
        <v>0</v>
      </c>
      <c r="G188" s="213">
        <v>0</v>
      </c>
      <c r="H188" s="214">
        <f>G188*D188</f>
        <v>0</v>
      </c>
      <c r="I188" s="213">
        <v>0</v>
      </c>
      <c r="J188" s="215">
        <f>I188*D188</f>
        <v>0</v>
      </c>
      <c r="K188" s="216">
        <f>F188+H188+J188</f>
        <v>0</v>
      </c>
    </row>
    <row r="189" spans="1:11" s="102" customFormat="1" ht="12.75" x14ac:dyDescent="0.25">
      <c r="A189" s="209">
        <v>9</v>
      </c>
      <c r="B189" s="217" t="s">
        <v>368</v>
      </c>
      <c r="C189" s="218" t="s">
        <v>14</v>
      </c>
      <c r="D189" s="212">
        <v>60</v>
      </c>
      <c r="E189" s="213">
        <v>0</v>
      </c>
      <c r="F189" s="214">
        <f>E189*D189</f>
        <v>0</v>
      </c>
      <c r="G189" s="213">
        <v>0</v>
      </c>
      <c r="H189" s="214">
        <f>G189*D189</f>
        <v>0</v>
      </c>
      <c r="I189" s="213">
        <v>0</v>
      </c>
      <c r="J189" s="215">
        <f>I189*D189</f>
        <v>0</v>
      </c>
      <c r="K189" s="216">
        <f>F189+H189+J189</f>
        <v>0</v>
      </c>
    </row>
    <row r="190" spans="1:11" s="102" customFormat="1" ht="12.75" x14ac:dyDescent="0.25">
      <c r="A190" s="209">
        <v>10</v>
      </c>
      <c r="B190" s="217" t="s">
        <v>371</v>
      </c>
      <c r="C190" s="218" t="s">
        <v>14</v>
      </c>
      <c r="D190" s="212">
        <v>40</v>
      </c>
      <c r="E190" s="213">
        <v>0</v>
      </c>
      <c r="F190" s="214">
        <f>E190*D190</f>
        <v>0</v>
      </c>
      <c r="G190" s="213">
        <v>0</v>
      </c>
      <c r="H190" s="214">
        <f>G190*D190</f>
        <v>0</v>
      </c>
      <c r="I190" s="213">
        <v>0</v>
      </c>
      <c r="J190" s="215">
        <f>I190*D190</f>
        <v>0</v>
      </c>
      <c r="K190" s="216">
        <f>F190+H190+J190</f>
        <v>0</v>
      </c>
    </row>
    <row r="191" spans="1:11" s="102" customFormat="1" ht="12.75" x14ac:dyDescent="0.25">
      <c r="A191" s="255" t="s">
        <v>48</v>
      </c>
      <c r="B191" s="256" t="s">
        <v>48</v>
      </c>
      <c r="C191" s="256"/>
      <c r="D191" s="257"/>
      <c r="E191" s="227"/>
      <c r="F191" s="228"/>
      <c r="G191" s="227"/>
      <c r="H191" s="228"/>
      <c r="I191" s="227"/>
      <c r="J191" s="229"/>
      <c r="K191" s="230"/>
    </row>
    <row r="192" spans="1:11" s="102" customFormat="1" ht="12.75" x14ac:dyDescent="0.25">
      <c r="A192" s="209">
        <v>1</v>
      </c>
      <c r="B192" s="220" t="s">
        <v>49</v>
      </c>
      <c r="C192" s="209" t="s">
        <v>23</v>
      </c>
      <c r="D192" s="209">
        <v>300</v>
      </c>
      <c r="E192" s="213">
        <v>0</v>
      </c>
      <c r="F192" s="214">
        <f t="shared" si="68"/>
        <v>0</v>
      </c>
      <c r="G192" s="213">
        <v>0</v>
      </c>
      <c r="H192" s="214">
        <f t="shared" si="69"/>
        <v>0</v>
      </c>
      <c r="I192" s="213">
        <v>0</v>
      </c>
      <c r="J192" s="215">
        <f t="shared" si="70"/>
        <v>0</v>
      </c>
      <c r="K192" s="216">
        <f t="shared" si="71"/>
        <v>0</v>
      </c>
    </row>
    <row r="193" spans="1:12" s="102" customFormat="1" ht="12.75" x14ac:dyDescent="0.25">
      <c r="A193" s="209">
        <v>2</v>
      </c>
      <c r="B193" s="220" t="s">
        <v>30</v>
      </c>
      <c r="C193" s="209" t="s">
        <v>14</v>
      </c>
      <c r="D193" s="209">
        <v>600</v>
      </c>
      <c r="E193" s="213">
        <v>0</v>
      </c>
      <c r="F193" s="214">
        <f t="shared" si="68"/>
        <v>0</v>
      </c>
      <c r="G193" s="213">
        <v>0</v>
      </c>
      <c r="H193" s="214">
        <f t="shared" si="69"/>
        <v>0</v>
      </c>
      <c r="I193" s="213">
        <v>0</v>
      </c>
      <c r="J193" s="215">
        <f t="shared" si="70"/>
        <v>0</v>
      </c>
      <c r="K193" s="216">
        <f t="shared" si="71"/>
        <v>0</v>
      </c>
    </row>
    <row r="194" spans="1:12" s="102" customFormat="1" ht="12.75" x14ac:dyDescent="0.25">
      <c r="A194" s="209">
        <v>3</v>
      </c>
      <c r="B194" s="220" t="s">
        <v>50</v>
      </c>
      <c r="C194" s="209" t="s">
        <v>14</v>
      </c>
      <c r="D194" s="209">
        <v>300</v>
      </c>
      <c r="E194" s="213">
        <v>0</v>
      </c>
      <c r="F194" s="214">
        <f t="shared" si="68"/>
        <v>0</v>
      </c>
      <c r="G194" s="213">
        <v>0</v>
      </c>
      <c r="H194" s="214">
        <f t="shared" si="69"/>
        <v>0</v>
      </c>
      <c r="I194" s="213">
        <v>0</v>
      </c>
      <c r="J194" s="215">
        <f t="shared" si="70"/>
        <v>0</v>
      </c>
      <c r="K194" s="216">
        <f t="shared" si="71"/>
        <v>0</v>
      </c>
    </row>
    <row r="195" spans="1:12" s="102" customFormat="1" ht="12.75" x14ac:dyDescent="0.25">
      <c r="A195" s="209">
        <v>4</v>
      </c>
      <c r="B195" s="220" t="s">
        <v>51</v>
      </c>
      <c r="C195" s="209" t="s">
        <v>14</v>
      </c>
      <c r="D195" s="209">
        <v>300</v>
      </c>
      <c r="E195" s="213">
        <v>0</v>
      </c>
      <c r="F195" s="214">
        <f t="shared" si="68"/>
        <v>0</v>
      </c>
      <c r="G195" s="213">
        <v>0</v>
      </c>
      <c r="H195" s="214">
        <f t="shared" si="69"/>
        <v>0</v>
      </c>
      <c r="I195" s="213">
        <v>0</v>
      </c>
      <c r="J195" s="215">
        <f t="shared" si="70"/>
        <v>0</v>
      </c>
      <c r="K195" s="216">
        <f t="shared" si="71"/>
        <v>0</v>
      </c>
    </row>
    <row r="196" spans="1:12" s="108" customFormat="1" ht="12.75" x14ac:dyDescent="0.25">
      <c r="A196" s="104"/>
      <c r="B196" s="105" t="s">
        <v>60</v>
      </c>
      <c r="C196" s="104"/>
      <c r="D196" s="103"/>
      <c r="E196" s="106"/>
      <c r="F196" s="9">
        <f>SUM(F12:F195)</f>
        <v>0</v>
      </c>
      <c r="G196" s="107"/>
      <c r="H196" s="9">
        <f>SUM(H12:H195)</f>
        <v>0</v>
      </c>
      <c r="I196" s="9"/>
      <c r="J196" s="9">
        <f>SUM(J12:J195)</f>
        <v>0</v>
      </c>
      <c r="K196" s="9">
        <f>F196+H196+J196</f>
        <v>0</v>
      </c>
    </row>
    <row r="197" spans="1:12" s="108" customFormat="1" ht="12.75" x14ac:dyDescent="0.25">
      <c r="A197" s="104"/>
      <c r="B197" s="109" t="s">
        <v>61</v>
      </c>
      <c r="C197" s="104"/>
      <c r="D197" s="110">
        <v>0</v>
      </c>
      <c r="E197" s="106"/>
      <c r="F197" s="9"/>
      <c r="G197" s="107"/>
      <c r="H197" s="9"/>
      <c r="I197" s="9"/>
      <c r="J197" s="54"/>
      <c r="K197" s="54">
        <f>H196*D197</f>
        <v>0</v>
      </c>
    </row>
    <row r="198" spans="1:12" s="108" customFormat="1" ht="12.75" x14ac:dyDescent="0.25">
      <c r="A198" s="104"/>
      <c r="B198" s="109" t="s">
        <v>62</v>
      </c>
      <c r="C198" s="104"/>
      <c r="D198" s="104"/>
      <c r="E198" s="106"/>
      <c r="F198" s="54"/>
      <c r="G198" s="111"/>
      <c r="H198" s="54"/>
      <c r="I198" s="54"/>
      <c r="J198" s="54"/>
      <c r="K198" s="9">
        <f>K197+K196</f>
        <v>0</v>
      </c>
    </row>
    <row r="199" spans="1:12" s="108" customFormat="1" ht="12.75" x14ac:dyDescent="0.25">
      <c r="A199" s="104"/>
      <c r="B199" s="109" t="s">
        <v>63</v>
      </c>
      <c r="C199" s="104"/>
      <c r="D199" s="110">
        <v>0</v>
      </c>
      <c r="E199" s="106"/>
      <c r="F199" s="54"/>
      <c r="G199" s="111"/>
      <c r="H199" s="54"/>
      <c r="I199" s="54"/>
      <c r="J199" s="54"/>
      <c r="K199" s="54">
        <f>K198*D199</f>
        <v>0</v>
      </c>
    </row>
    <row r="200" spans="1:12" s="108" customFormat="1" ht="12.75" x14ac:dyDescent="0.25">
      <c r="A200" s="104"/>
      <c r="B200" s="105" t="s">
        <v>62</v>
      </c>
      <c r="C200" s="104"/>
      <c r="D200" s="104"/>
      <c r="E200" s="106"/>
      <c r="F200" s="54"/>
      <c r="G200" s="111"/>
      <c r="H200" s="54"/>
      <c r="I200" s="54"/>
      <c r="J200" s="54"/>
      <c r="K200" s="9">
        <f>K198+K199</f>
        <v>0</v>
      </c>
    </row>
    <row r="201" spans="1:12" s="108" customFormat="1" ht="12.75" x14ac:dyDescent="0.25">
      <c r="A201" s="112"/>
      <c r="B201" s="113" t="s">
        <v>64</v>
      </c>
      <c r="C201" s="67"/>
      <c r="D201" s="77">
        <v>0.18</v>
      </c>
      <c r="E201" s="106"/>
      <c r="F201" s="54"/>
      <c r="G201" s="111"/>
      <c r="H201" s="54"/>
      <c r="I201" s="54"/>
      <c r="J201" s="54"/>
      <c r="K201" s="54">
        <f>K200*D201</f>
        <v>0</v>
      </c>
    </row>
    <row r="202" spans="1:12" s="108" customFormat="1" ht="12.75" x14ac:dyDescent="0.25">
      <c r="A202" s="114"/>
      <c r="B202" s="115" t="s">
        <v>65</v>
      </c>
      <c r="C202" s="42"/>
      <c r="D202" s="42"/>
      <c r="E202" s="116"/>
      <c r="F202" s="82"/>
      <c r="G202" s="82"/>
      <c r="H202" s="82"/>
      <c r="I202" s="82"/>
      <c r="J202" s="82"/>
      <c r="K202" s="83">
        <f>SUM(K200:K201)</f>
        <v>0</v>
      </c>
    </row>
    <row r="203" spans="1:12" x14ac:dyDescent="0.25">
      <c r="G203" s="117"/>
    </row>
    <row r="204" spans="1:12" x14ac:dyDescent="0.25">
      <c r="G204" s="117"/>
    </row>
    <row r="205" spans="1:12" x14ac:dyDescent="0.25">
      <c r="G205" s="117"/>
    </row>
    <row r="206" spans="1:12" x14ac:dyDescent="0.25">
      <c r="G206" s="117"/>
    </row>
    <row r="207" spans="1:12" s="117" customFormat="1" x14ac:dyDescent="0.25">
      <c r="A207" s="16"/>
      <c r="B207" s="17"/>
      <c r="C207" s="16"/>
      <c r="D207" s="118"/>
      <c r="E207" s="119"/>
      <c r="F207" s="16"/>
      <c r="H207" s="16"/>
      <c r="I207" s="16"/>
      <c r="J207" s="16"/>
      <c r="K207" s="16"/>
      <c r="L207" s="120"/>
    </row>
    <row r="208" spans="1:12" s="117" customFormat="1" x14ac:dyDescent="0.25">
      <c r="B208" s="121"/>
      <c r="D208" s="122"/>
      <c r="E208" s="120"/>
      <c r="L208" s="120"/>
    </row>
    <row r="209" spans="2:12" s="117" customFormat="1" x14ac:dyDescent="0.25">
      <c r="B209" s="121"/>
      <c r="D209" s="122"/>
      <c r="E209" s="120"/>
      <c r="G209" s="16"/>
      <c r="L209" s="120"/>
    </row>
    <row r="210" spans="2:12" x14ac:dyDescent="0.25">
      <c r="G210" s="16"/>
    </row>
    <row r="211" spans="2:12" x14ac:dyDescent="0.25">
      <c r="G211" s="16"/>
    </row>
    <row r="212" spans="2:12" x14ac:dyDescent="0.25">
      <c r="G212" s="16"/>
    </row>
    <row r="213" spans="2:12" x14ac:dyDescent="0.25">
      <c r="G213" s="16"/>
    </row>
    <row r="214" spans="2:12" x14ac:dyDescent="0.25">
      <c r="G214" s="16"/>
    </row>
    <row r="215" spans="2:12" x14ac:dyDescent="0.25">
      <c r="G215" s="16"/>
    </row>
    <row r="216" spans="2:12" x14ac:dyDescent="0.25">
      <c r="G216" s="16"/>
    </row>
    <row r="217" spans="2:12" x14ac:dyDescent="0.25">
      <c r="G217" s="16"/>
    </row>
    <row r="218" spans="2:12" x14ac:dyDescent="0.25">
      <c r="G218" s="16"/>
    </row>
    <row r="219" spans="2:12" x14ac:dyDescent="0.25">
      <c r="G219" s="16"/>
    </row>
    <row r="220" spans="2:12" x14ac:dyDescent="0.25">
      <c r="G220" s="16"/>
    </row>
    <row r="221" spans="2:12" x14ac:dyDescent="0.25">
      <c r="G221" s="16"/>
    </row>
    <row r="222" spans="2:12" x14ac:dyDescent="0.25">
      <c r="G222" s="16"/>
    </row>
    <row r="223" spans="2:12" x14ac:dyDescent="0.25">
      <c r="G223" s="16"/>
    </row>
    <row r="224" spans="2:12" x14ac:dyDescent="0.25">
      <c r="G224" s="16"/>
    </row>
    <row r="225" spans="7:7" x14ac:dyDescent="0.25">
      <c r="G225" s="16"/>
    </row>
    <row r="226" spans="7:7" x14ac:dyDescent="0.25">
      <c r="G226" s="16"/>
    </row>
    <row r="227" spans="7:7" x14ac:dyDescent="0.25">
      <c r="G227" s="16"/>
    </row>
    <row r="228" spans="7:7" x14ac:dyDescent="0.25">
      <c r="G228" s="16"/>
    </row>
    <row r="229" spans="7:7" x14ac:dyDescent="0.25">
      <c r="G229" s="16"/>
    </row>
    <row r="230" spans="7:7" x14ac:dyDescent="0.25">
      <c r="G230" s="16"/>
    </row>
    <row r="231" spans="7:7" x14ac:dyDescent="0.25">
      <c r="G231" s="16"/>
    </row>
    <row r="232" spans="7:7" x14ac:dyDescent="0.25">
      <c r="G232" s="16"/>
    </row>
    <row r="233" spans="7:7" x14ac:dyDescent="0.25">
      <c r="G233" s="16"/>
    </row>
    <row r="234" spans="7:7" x14ac:dyDescent="0.25">
      <c r="G234" s="16"/>
    </row>
    <row r="235" spans="7:7" x14ac:dyDescent="0.25">
      <c r="G235" s="16"/>
    </row>
    <row r="236" spans="7:7" x14ac:dyDescent="0.25">
      <c r="G236" s="16"/>
    </row>
    <row r="237" spans="7:7" x14ac:dyDescent="0.25">
      <c r="G237" s="16"/>
    </row>
    <row r="238" spans="7:7" x14ac:dyDescent="0.25">
      <c r="G238" s="16"/>
    </row>
    <row r="239" spans="7:7" x14ac:dyDescent="0.25">
      <c r="G239" s="16"/>
    </row>
    <row r="240" spans="7:7" x14ac:dyDescent="0.25">
      <c r="G240" s="16"/>
    </row>
    <row r="241" spans="7:7" x14ac:dyDescent="0.25">
      <c r="G241" s="16"/>
    </row>
    <row r="242" spans="7:7" x14ac:dyDescent="0.25">
      <c r="G242" s="16"/>
    </row>
    <row r="243" spans="7:7" x14ac:dyDescent="0.25">
      <c r="G243" s="16"/>
    </row>
  </sheetData>
  <mergeCells count="27">
    <mergeCell ref="A111:D111"/>
    <mergeCell ref="A38:D38"/>
    <mergeCell ref="A43:D43"/>
    <mergeCell ref="A49:D49"/>
    <mergeCell ref="A63:D63"/>
    <mergeCell ref="A105:D105"/>
    <mergeCell ref="A42:D42"/>
    <mergeCell ref="B2:K2"/>
    <mergeCell ref="A12:D12"/>
    <mergeCell ref="A18:D18"/>
    <mergeCell ref="A30:D30"/>
    <mergeCell ref="A35:D35"/>
    <mergeCell ref="E7:J7"/>
    <mergeCell ref="A4:B4"/>
    <mergeCell ref="E8:F8"/>
    <mergeCell ref="G8:H8"/>
    <mergeCell ref="I8:J8"/>
    <mergeCell ref="A11:D11"/>
    <mergeCell ref="A176:D176"/>
    <mergeCell ref="A180:D180"/>
    <mergeCell ref="A191:D191"/>
    <mergeCell ref="A117:D117"/>
    <mergeCell ref="A131:D131"/>
    <mergeCell ref="A139:D139"/>
    <mergeCell ref="A152:D152"/>
    <mergeCell ref="A171:D171"/>
    <mergeCell ref="A130:D130"/>
  </mergeCells>
  <pageMargins left="0.16" right="0.118110236220472" top="0.75" bottom="0.15748031496063" header="0.118110236220472" footer="0.11811023622047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49" zoomScale="98" zoomScaleNormal="98" workbookViewId="0">
      <selection activeCell="K1" sqref="K1"/>
    </sheetView>
  </sheetViews>
  <sheetFormatPr defaultRowHeight="15" x14ac:dyDescent="0.25"/>
  <cols>
    <col min="1" max="1" width="6.42578125" style="138" customWidth="1"/>
    <col min="2" max="2" width="51.28515625" style="138" customWidth="1"/>
    <col min="3" max="7" width="9.140625" style="138"/>
    <col min="8" max="8" width="11.85546875" style="138" customWidth="1"/>
    <col min="9" max="9" width="9.140625" style="138"/>
    <col min="10" max="10" width="12" style="138" customWidth="1"/>
    <col min="11" max="11" width="9.140625" style="138"/>
    <col min="12" max="12" width="25.85546875" style="62" customWidth="1"/>
    <col min="13" max="16384" width="9.140625" style="138"/>
  </cols>
  <sheetData>
    <row r="1" spans="1:12" s="97" customFormat="1" x14ac:dyDescent="0.3">
      <c r="A1" s="92"/>
      <c r="B1" s="93" t="s">
        <v>174</v>
      </c>
      <c r="C1" s="92"/>
      <c r="D1" s="92"/>
      <c r="E1" s="94"/>
      <c r="F1" s="92"/>
      <c r="G1" s="92"/>
      <c r="H1" s="95"/>
      <c r="I1" s="95"/>
      <c r="J1" s="96"/>
      <c r="K1" s="96"/>
    </row>
    <row r="2" spans="1:12" s="97" customFormat="1" x14ac:dyDescent="0.3">
      <c r="A2" s="92"/>
      <c r="B2" s="265" t="s">
        <v>167</v>
      </c>
      <c r="C2" s="265"/>
      <c r="D2" s="265"/>
      <c r="E2" s="265"/>
      <c r="F2" s="265"/>
      <c r="G2" s="92"/>
      <c r="H2" s="92"/>
      <c r="I2" s="92"/>
      <c r="J2" s="92"/>
      <c r="K2" s="92"/>
    </row>
    <row r="3" spans="1:12" s="97" customFormat="1" x14ac:dyDescent="0.3">
      <c r="A3" s="92"/>
      <c r="B3" s="92"/>
      <c r="C3" s="92"/>
      <c r="D3" s="92"/>
      <c r="E3" s="94"/>
      <c r="F3" s="92"/>
      <c r="G3" s="92"/>
      <c r="H3" s="92"/>
      <c r="I3" s="95"/>
      <c r="J3" s="96"/>
      <c r="K3" s="96"/>
    </row>
    <row r="4" spans="1:12" s="97" customFormat="1" x14ac:dyDescent="0.3">
      <c r="A4" s="262" t="s">
        <v>92</v>
      </c>
      <c r="B4" s="262"/>
      <c r="C4" s="92"/>
      <c r="D4" s="92"/>
      <c r="E4" s="94"/>
      <c r="F4" s="92"/>
      <c r="G4" s="92"/>
      <c r="H4" s="92"/>
      <c r="I4" s="95"/>
      <c r="J4" s="96"/>
      <c r="K4" s="96"/>
    </row>
    <row r="5" spans="1:12" s="97" customFormat="1" x14ac:dyDescent="0.3">
      <c r="A5" s="92"/>
      <c r="B5" s="92" t="s">
        <v>22</v>
      </c>
      <c r="C5" s="262" t="s">
        <v>90</v>
      </c>
      <c r="D5" s="262"/>
      <c r="E5" s="262"/>
      <c r="F5" s="262"/>
      <c r="G5" s="92"/>
      <c r="H5" s="98">
        <f>K59</f>
        <v>0</v>
      </c>
      <c r="I5" s="95" t="s">
        <v>109</v>
      </c>
      <c r="J5" s="96"/>
      <c r="K5" s="96"/>
    </row>
    <row r="6" spans="1:12" s="97" customFormat="1" ht="15.75" x14ac:dyDescent="0.3">
      <c r="A6" s="99"/>
      <c r="B6" s="99"/>
      <c r="C6" s="99"/>
      <c r="D6" s="99"/>
      <c r="E6" s="100"/>
      <c r="F6" s="99"/>
      <c r="G6" s="99"/>
      <c r="H6" s="92"/>
      <c r="I6" s="96"/>
      <c r="J6" s="96"/>
      <c r="K6" s="96"/>
    </row>
    <row r="7" spans="1:12" s="1" customFormat="1" ht="12.75" x14ac:dyDescent="0.25">
      <c r="A7" s="124"/>
      <c r="B7" s="125"/>
      <c r="C7" s="126"/>
      <c r="D7" s="126"/>
      <c r="E7" s="126"/>
      <c r="F7" s="127"/>
      <c r="G7" s="127"/>
      <c r="H7" s="127"/>
      <c r="I7" s="127"/>
      <c r="J7" s="128"/>
      <c r="K7" s="129"/>
      <c r="L7" s="24"/>
    </row>
    <row r="8" spans="1:12" s="1" customFormat="1" ht="12" customHeight="1" x14ac:dyDescent="0.25">
      <c r="A8" s="32"/>
      <c r="B8" s="33" t="s">
        <v>66</v>
      </c>
      <c r="C8" s="34"/>
      <c r="D8" s="35"/>
      <c r="E8" s="252" t="s">
        <v>67</v>
      </c>
      <c r="F8" s="253"/>
      <c r="G8" s="253"/>
      <c r="H8" s="253"/>
      <c r="I8" s="253"/>
      <c r="J8" s="254"/>
      <c r="K8" s="36" t="s">
        <v>54</v>
      </c>
      <c r="L8" s="24"/>
    </row>
    <row r="9" spans="1:12" s="130" customFormat="1" ht="48" customHeight="1" x14ac:dyDescent="0.25">
      <c r="A9" s="37" t="s">
        <v>0</v>
      </c>
      <c r="B9" s="38" t="s">
        <v>68</v>
      </c>
      <c r="C9" s="38" t="s">
        <v>69</v>
      </c>
      <c r="D9" s="38" t="s">
        <v>70</v>
      </c>
      <c r="E9" s="245" t="s">
        <v>102</v>
      </c>
      <c r="F9" s="246"/>
      <c r="G9" s="245" t="s">
        <v>94</v>
      </c>
      <c r="H9" s="246"/>
      <c r="I9" s="245" t="s">
        <v>95</v>
      </c>
      <c r="J9" s="246"/>
      <c r="K9" s="36"/>
      <c r="L9" s="45"/>
    </row>
    <row r="10" spans="1:12" s="1" customFormat="1" x14ac:dyDescent="0.25">
      <c r="A10" s="39"/>
      <c r="B10" s="40"/>
      <c r="C10" s="41"/>
      <c r="D10" s="41"/>
      <c r="E10" s="42" t="s">
        <v>71</v>
      </c>
      <c r="F10" s="42" t="s">
        <v>72</v>
      </c>
      <c r="G10" s="42" t="s">
        <v>71</v>
      </c>
      <c r="H10" s="42" t="s">
        <v>72</v>
      </c>
      <c r="I10" s="42" t="s">
        <v>71</v>
      </c>
      <c r="J10" s="42" t="s">
        <v>72</v>
      </c>
      <c r="K10" s="36"/>
      <c r="L10" s="24"/>
    </row>
    <row r="11" spans="1:12" s="1" customFormat="1" x14ac:dyDescent="0.25">
      <c r="A11" s="43"/>
      <c r="B11" s="44">
        <v>2</v>
      </c>
      <c r="C11" s="43">
        <v>3</v>
      </c>
      <c r="D11" s="43">
        <v>4</v>
      </c>
      <c r="E11" s="42">
        <v>5</v>
      </c>
      <c r="F11" s="42" t="s">
        <v>1</v>
      </c>
      <c r="G11" s="42">
        <v>7</v>
      </c>
      <c r="H11" s="42" t="s">
        <v>2</v>
      </c>
      <c r="I11" s="42">
        <v>9</v>
      </c>
      <c r="J11" s="42" t="s">
        <v>3</v>
      </c>
      <c r="K11" s="42" t="s">
        <v>4</v>
      </c>
      <c r="L11" s="24"/>
    </row>
    <row r="12" spans="1:12" s="1" customFormat="1" ht="12.75" x14ac:dyDescent="0.25">
      <c r="A12" s="46"/>
      <c r="B12" s="206" t="s">
        <v>261</v>
      </c>
      <c r="C12" s="132"/>
      <c r="D12" s="133"/>
      <c r="E12" s="58"/>
      <c r="F12" s="59"/>
      <c r="G12" s="58"/>
      <c r="H12" s="59"/>
      <c r="I12" s="58"/>
      <c r="J12" s="60"/>
      <c r="K12" s="101"/>
      <c r="L12" s="24"/>
    </row>
    <row r="13" spans="1:12" s="177" customFormat="1" ht="12" x14ac:dyDescent="0.2">
      <c r="A13" s="174">
        <v>1</v>
      </c>
      <c r="B13" s="201" t="s">
        <v>158</v>
      </c>
      <c r="C13" s="175" t="s">
        <v>14</v>
      </c>
      <c r="D13" s="176">
        <v>4</v>
      </c>
      <c r="E13" s="165">
        <v>0</v>
      </c>
      <c r="F13" s="202">
        <f t="shared" ref="F13:F25" si="0">E13*D13</f>
        <v>0</v>
      </c>
      <c r="G13" s="165">
        <v>0</v>
      </c>
      <c r="H13" s="202">
        <f t="shared" ref="H13:H25" si="1">G13*D13</f>
        <v>0</v>
      </c>
      <c r="I13" s="165">
        <v>0</v>
      </c>
      <c r="J13" s="203">
        <f t="shared" ref="J13:J25" si="2">I13*D13</f>
        <v>0</v>
      </c>
      <c r="K13" s="204">
        <f t="shared" ref="K13:K25" si="3">F13+H13+J13</f>
        <v>0</v>
      </c>
    </row>
    <row r="14" spans="1:12" s="177" customFormat="1" ht="12" x14ac:dyDescent="0.2">
      <c r="A14" s="174">
        <v>2</v>
      </c>
      <c r="B14" s="201" t="s">
        <v>159</v>
      </c>
      <c r="C14" s="175" t="s">
        <v>14</v>
      </c>
      <c r="D14" s="176">
        <v>3</v>
      </c>
      <c r="E14" s="165">
        <v>0</v>
      </c>
      <c r="F14" s="202">
        <f t="shared" si="0"/>
        <v>0</v>
      </c>
      <c r="G14" s="165">
        <v>0</v>
      </c>
      <c r="H14" s="202">
        <f t="shared" si="1"/>
        <v>0</v>
      </c>
      <c r="I14" s="165">
        <v>0</v>
      </c>
      <c r="J14" s="203">
        <f t="shared" si="2"/>
        <v>0</v>
      </c>
      <c r="K14" s="204">
        <f t="shared" si="3"/>
        <v>0</v>
      </c>
    </row>
    <row r="15" spans="1:12" s="177" customFormat="1" ht="12" x14ac:dyDescent="0.2">
      <c r="A15" s="174">
        <v>3</v>
      </c>
      <c r="B15" s="201" t="s">
        <v>160</v>
      </c>
      <c r="C15" s="175" t="s">
        <v>14</v>
      </c>
      <c r="D15" s="176">
        <v>10</v>
      </c>
      <c r="E15" s="165">
        <v>0</v>
      </c>
      <c r="F15" s="202">
        <f t="shared" si="0"/>
        <v>0</v>
      </c>
      <c r="G15" s="165">
        <v>0</v>
      </c>
      <c r="H15" s="202">
        <f t="shared" si="1"/>
        <v>0</v>
      </c>
      <c r="I15" s="165">
        <v>0</v>
      </c>
      <c r="J15" s="203">
        <f t="shared" si="2"/>
        <v>0</v>
      </c>
      <c r="K15" s="204">
        <f t="shared" si="3"/>
        <v>0</v>
      </c>
    </row>
    <row r="16" spans="1:12" s="177" customFormat="1" ht="12" x14ac:dyDescent="0.2">
      <c r="A16" s="174">
        <v>4</v>
      </c>
      <c r="B16" s="201" t="s">
        <v>161</v>
      </c>
      <c r="C16" s="175" t="s">
        <v>14</v>
      </c>
      <c r="D16" s="176">
        <v>4</v>
      </c>
      <c r="E16" s="165">
        <v>0</v>
      </c>
      <c r="F16" s="202">
        <f t="shared" si="0"/>
        <v>0</v>
      </c>
      <c r="G16" s="165">
        <v>0</v>
      </c>
      <c r="H16" s="202">
        <f t="shared" si="1"/>
        <v>0</v>
      </c>
      <c r="I16" s="165">
        <v>0</v>
      </c>
      <c r="J16" s="203">
        <f t="shared" si="2"/>
        <v>0</v>
      </c>
      <c r="K16" s="204">
        <f t="shared" si="3"/>
        <v>0</v>
      </c>
    </row>
    <row r="17" spans="1:12" s="177" customFormat="1" ht="12" x14ac:dyDescent="0.2">
      <c r="A17" s="174">
        <v>5</v>
      </c>
      <c r="B17" s="201" t="s">
        <v>162</v>
      </c>
      <c r="C17" s="175" t="s">
        <v>14</v>
      </c>
      <c r="D17" s="176">
        <v>3</v>
      </c>
      <c r="E17" s="165">
        <v>0</v>
      </c>
      <c r="F17" s="202">
        <f t="shared" si="0"/>
        <v>0</v>
      </c>
      <c r="G17" s="165">
        <v>0</v>
      </c>
      <c r="H17" s="202">
        <f t="shared" si="1"/>
        <v>0</v>
      </c>
      <c r="I17" s="165">
        <v>0</v>
      </c>
      <c r="J17" s="203">
        <f t="shared" si="2"/>
        <v>0</v>
      </c>
      <c r="K17" s="204">
        <f t="shared" si="3"/>
        <v>0</v>
      </c>
    </row>
    <row r="18" spans="1:12" s="177" customFormat="1" ht="12" x14ac:dyDescent="0.2">
      <c r="A18" s="174">
        <v>6</v>
      </c>
      <c r="B18" s="201" t="s">
        <v>163</v>
      </c>
      <c r="C18" s="175" t="s">
        <v>14</v>
      </c>
      <c r="D18" s="176">
        <v>18</v>
      </c>
      <c r="E18" s="165">
        <v>0</v>
      </c>
      <c r="F18" s="202">
        <f t="shared" si="0"/>
        <v>0</v>
      </c>
      <c r="G18" s="165">
        <v>0</v>
      </c>
      <c r="H18" s="202">
        <f t="shared" si="1"/>
        <v>0</v>
      </c>
      <c r="I18" s="165">
        <v>0</v>
      </c>
      <c r="J18" s="203">
        <f t="shared" si="2"/>
        <v>0</v>
      </c>
      <c r="K18" s="204">
        <f t="shared" si="3"/>
        <v>0</v>
      </c>
    </row>
    <row r="19" spans="1:12" s="177" customFormat="1" ht="12" x14ac:dyDescent="0.2">
      <c r="A19" s="174">
        <v>7</v>
      </c>
      <c r="B19" s="201" t="s">
        <v>259</v>
      </c>
      <c r="C19" s="175" t="s">
        <v>14</v>
      </c>
      <c r="D19" s="176">
        <v>1</v>
      </c>
      <c r="E19" s="165">
        <v>0</v>
      </c>
      <c r="F19" s="202">
        <f t="shared" si="0"/>
        <v>0</v>
      </c>
      <c r="G19" s="165">
        <v>0</v>
      </c>
      <c r="H19" s="202">
        <f t="shared" si="1"/>
        <v>0</v>
      </c>
      <c r="I19" s="165">
        <v>0</v>
      </c>
      <c r="J19" s="203">
        <f t="shared" si="2"/>
        <v>0</v>
      </c>
      <c r="K19" s="204">
        <f t="shared" si="3"/>
        <v>0</v>
      </c>
    </row>
    <row r="20" spans="1:12" s="177" customFormat="1" ht="12" x14ac:dyDescent="0.2">
      <c r="A20" s="174">
        <v>8</v>
      </c>
      <c r="B20" s="201" t="s">
        <v>164</v>
      </c>
      <c r="C20" s="175" t="s">
        <v>14</v>
      </c>
      <c r="D20" s="176">
        <v>1</v>
      </c>
      <c r="E20" s="165">
        <v>0</v>
      </c>
      <c r="F20" s="202">
        <f t="shared" si="0"/>
        <v>0</v>
      </c>
      <c r="G20" s="165">
        <v>0</v>
      </c>
      <c r="H20" s="202">
        <f t="shared" si="1"/>
        <v>0</v>
      </c>
      <c r="I20" s="165">
        <v>0</v>
      </c>
      <c r="J20" s="203">
        <f t="shared" si="2"/>
        <v>0</v>
      </c>
      <c r="K20" s="204">
        <f t="shared" si="3"/>
        <v>0</v>
      </c>
    </row>
    <row r="21" spans="1:12" s="177" customFormat="1" ht="12" x14ac:dyDescent="0.2">
      <c r="A21" s="174">
        <v>9</v>
      </c>
      <c r="B21" s="201" t="s">
        <v>82</v>
      </c>
      <c r="C21" s="175" t="s">
        <v>14</v>
      </c>
      <c r="D21" s="176">
        <v>1</v>
      </c>
      <c r="E21" s="165">
        <v>0</v>
      </c>
      <c r="F21" s="202">
        <f t="shared" si="0"/>
        <v>0</v>
      </c>
      <c r="G21" s="165">
        <v>0</v>
      </c>
      <c r="H21" s="202">
        <f t="shared" si="1"/>
        <v>0</v>
      </c>
      <c r="I21" s="165">
        <v>0</v>
      </c>
      <c r="J21" s="203">
        <f t="shared" si="2"/>
        <v>0</v>
      </c>
      <c r="K21" s="204">
        <f t="shared" si="3"/>
        <v>0</v>
      </c>
    </row>
    <row r="22" spans="1:12" s="177" customFormat="1" ht="12" x14ac:dyDescent="0.2">
      <c r="A22" s="174">
        <v>10</v>
      </c>
      <c r="B22" s="201" t="s">
        <v>166</v>
      </c>
      <c r="C22" s="175" t="s">
        <v>14</v>
      </c>
      <c r="D22" s="176">
        <v>1</v>
      </c>
      <c r="E22" s="165">
        <v>0</v>
      </c>
      <c r="F22" s="202">
        <f t="shared" si="0"/>
        <v>0</v>
      </c>
      <c r="G22" s="165">
        <v>0</v>
      </c>
      <c r="H22" s="202">
        <f t="shared" si="1"/>
        <v>0</v>
      </c>
      <c r="I22" s="165">
        <v>0</v>
      </c>
      <c r="J22" s="203">
        <f t="shared" si="2"/>
        <v>0</v>
      </c>
      <c r="K22" s="204">
        <f t="shared" si="3"/>
        <v>0</v>
      </c>
    </row>
    <row r="23" spans="1:12" s="177" customFormat="1" ht="30" customHeight="1" x14ac:dyDescent="0.2">
      <c r="A23" s="174">
        <v>11</v>
      </c>
      <c r="B23" s="178" t="s">
        <v>257</v>
      </c>
      <c r="C23" s="175" t="s">
        <v>14</v>
      </c>
      <c r="D23" s="176">
        <v>1</v>
      </c>
      <c r="E23" s="165">
        <v>0</v>
      </c>
      <c r="F23" s="202">
        <f t="shared" si="0"/>
        <v>0</v>
      </c>
      <c r="G23" s="165">
        <v>0</v>
      </c>
      <c r="H23" s="202">
        <f t="shared" si="1"/>
        <v>0</v>
      </c>
      <c r="I23" s="165">
        <v>0</v>
      </c>
      <c r="J23" s="203">
        <f t="shared" si="2"/>
        <v>0</v>
      </c>
      <c r="K23" s="204">
        <f t="shared" si="3"/>
        <v>0</v>
      </c>
    </row>
    <row r="24" spans="1:12" s="177" customFormat="1" ht="12" x14ac:dyDescent="0.2">
      <c r="A24" s="174">
        <v>12</v>
      </c>
      <c r="B24" s="205" t="s">
        <v>258</v>
      </c>
      <c r="C24" s="175" t="s">
        <v>80</v>
      </c>
      <c r="D24" s="176">
        <v>1</v>
      </c>
      <c r="E24" s="165">
        <v>0</v>
      </c>
      <c r="F24" s="202">
        <f t="shared" si="0"/>
        <v>0</v>
      </c>
      <c r="G24" s="165">
        <v>0</v>
      </c>
      <c r="H24" s="202">
        <f t="shared" si="1"/>
        <v>0</v>
      </c>
      <c r="I24" s="165">
        <v>0</v>
      </c>
      <c r="J24" s="203">
        <f t="shared" si="2"/>
        <v>0</v>
      </c>
      <c r="K24" s="204">
        <f t="shared" si="3"/>
        <v>0</v>
      </c>
    </row>
    <row r="25" spans="1:12" s="177" customFormat="1" ht="36" x14ac:dyDescent="0.2">
      <c r="A25" s="174">
        <v>13</v>
      </c>
      <c r="B25" s="201" t="s">
        <v>83</v>
      </c>
      <c r="C25" s="175" t="s">
        <v>80</v>
      </c>
      <c r="D25" s="176">
        <v>1</v>
      </c>
      <c r="E25" s="165">
        <v>0</v>
      </c>
      <c r="F25" s="202">
        <f t="shared" si="0"/>
        <v>0</v>
      </c>
      <c r="G25" s="165">
        <v>0</v>
      </c>
      <c r="H25" s="202">
        <f t="shared" si="1"/>
        <v>0</v>
      </c>
      <c r="I25" s="165">
        <v>0</v>
      </c>
      <c r="J25" s="203">
        <f t="shared" si="2"/>
        <v>0</v>
      </c>
      <c r="K25" s="204">
        <f t="shared" si="3"/>
        <v>0</v>
      </c>
    </row>
    <row r="26" spans="1:12" s="1" customFormat="1" ht="12.75" x14ac:dyDescent="0.25">
      <c r="A26" s="46"/>
      <c r="B26" s="131" t="s">
        <v>260</v>
      </c>
      <c r="C26" s="132"/>
      <c r="D26" s="133"/>
      <c r="E26" s="58"/>
      <c r="F26" s="59"/>
      <c r="G26" s="58"/>
      <c r="H26" s="59"/>
      <c r="I26" s="58"/>
      <c r="J26" s="60"/>
      <c r="K26" s="101"/>
      <c r="L26" s="24"/>
    </row>
    <row r="27" spans="1:12" s="177" customFormat="1" ht="12" x14ac:dyDescent="0.2">
      <c r="A27" s="174">
        <v>1</v>
      </c>
      <c r="B27" s="201" t="s">
        <v>158</v>
      </c>
      <c r="C27" s="175" t="s">
        <v>14</v>
      </c>
      <c r="D27" s="176">
        <v>1</v>
      </c>
      <c r="E27" s="165">
        <v>0</v>
      </c>
      <c r="F27" s="202">
        <f t="shared" ref="F27:F38" si="4">E27*D27</f>
        <v>0</v>
      </c>
      <c r="G27" s="165">
        <v>0</v>
      </c>
      <c r="H27" s="202">
        <f t="shared" ref="H27:H38" si="5">G27*D27</f>
        <v>0</v>
      </c>
      <c r="I27" s="165">
        <v>0</v>
      </c>
      <c r="J27" s="203">
        <f t="shared" ref="J27:J38" si="6">I27*D27</f>
        <v>0</v>
      </c>
      <c r="K27" s="204">
        <f t="shared" ref="K27:K38" si="7">F27+H27+J27</f>
        <v>0</v>
      </c>
    </row>
    <row r="28" spans="1:12" s="177" customFormat="1" ht="12" x14ac:dyDescent="0.2">
      <c r="A28" s="174">
        <v>2</v>
      </c>
      <c r="B28" s="201" t="s">
        <v>159</v>
      </c>
      <c r="C28" s="175" t="s">
        <v>14</v>
      </c>
      <c r="D28" s="176">
        <v>6</v>
      </c>
      <c r="E28" s="165">
        <v>0</v>
      </c>
      <c r="F28" s="202">
        <f t="shared" si="4"/>
        <v>0</v>
      </c>
      <c r="G28" s="165">
        <v>0</v>
      </c>
      <c r="H28" s="202">
        <f t="shared" si="5"/>
        <v>0</v>
      </c>
      <c r="I28" s="165">
        <v>0</v>
      </c>
      <c r="J28" s="203">
        <f t="shared" si="6"/>
        <v>0</v>
      </c>
      <c r="K28" s="204">
        <f t="shared" si="7"/>
        <v>0</v>
      </c>
    </row>
    <row r="29" spans="1:12" s="177" customFormat="1" ht="12" x14ac:dyDescent="0.2">
      <c r="A29" s="174">
        <v>3</v>
      </c>
      <c r="B29" s="201" t="s">
        <v>160</v>
      </c>
      <c r="C29" s="175" t="s">
        <v>14</v>
      </c>
      <c r="D29" s="176">
        <v>2</v>
      </c>
      <c r="E29" s="165">
        <v>0</v>
      </c>
      <c r="F29" s="202">
        <f t="shared" si="4"/>
        <v>0</v>
      </c>
      <c r="G29" s="165">
        <v>0</v>
      </c>
      <c r="H29" s="202">
        <f t="shared" si="5"/>
        <v>0</v>
      </c>
      <c r="I29" s="165">
        <v>0</v>
      </c>
      <c r="J29" s="203">
        <f t="shared" si="6"/>
        <v>0</v>
      </c>
      <c r="K29" s="204">
        <f t="shared" si="7"/>
        <v>0</v>
      </c>
    </row>
    <row r="30" spans="1:12" s="177" customFormat="1" ht="12" x14ac:dyDescent="0.2">
      <c r="A30" s="174">
        <v>4</v>
      </c>
      <c r="B30" s="201" t="s">
        <v>161</v>
      </c>
      <c r="C30" s="175" t="s">
        <v>14</v>
      </c>
      <c r="D30" s="176">
        <v>2</v>
      </c>
      <c r="E30" s="165">
        <v>0</v>
      </c>
      <c r="F30" s="202">
        <f t="shared" si="4"/>
        <v>0</v>
      </c>
      <c r="G30" s="165">
        <v>0</v>
      </c>
      <c r="H30" s="202">
        <f t="shared" si="5"/>
        <v>0</v>
      </c>
      <c r="I30" s="165">
        <v>0</v>
      </c>
      <c r="J30" s="203">
        <f t="shared" si="6"/>
        <v>0</v>
      </c>
      <c r="K30" s="204">
        <f t="shared" si="7"/>
        <v>0</v>
      </c>
    </row>
    <row r="31" spans="1:12" s="177" customFormat="1" ht="12" x14ac:dyDescent="0.2">
      <c r="A31" s="174">
        <v>5</v>
      </c>
      <c r="B31" s="201" t="s">
        <v>162</v>
      </c>
      <c r="C31" s="175" t="s">
        <v>14</v>
      </c>
      <c r="D31" s="176">
        <v>4</v>
      </c>
      <c r="E31" s="165">
        <v>0</v>
      </c>
      <c r="F31" s="202">
        <f t="shared" si="4"/>
        <v>0</v>
      </c>
      <c r="G31" s="165">
        <v>0</v>
      </c>
      <c r="H31" s="202">
        <f t="shared" si="5"/>
        <v>0</v>
      </c>
      <c r="I31" s="165">
        <v>0</v>
      </c>
      <c r="J31" s="203">
        <f t="shared" si="6"/>
        <v>0</v>
      </c>
      <c r="K31" s="204">
        <f t="shared" si="7"/>
        <v>0</v>
      </c>
    </row>
    <row r="32" spans="1:12" s="177" customFormat="1" ht="12" x14ac:dyDescent="0.2">
      <c r="A32" s="174">
        <v>6</v>
      </c>
      <c r="B32" s="201" t="s">
        <v>163</v>
      </c>
      <c r="C32" s="175" t="s">
        <v>14</v>
      </c>
      <c r="D32" s="176">
        <v>9</v>
      </c>
      <c r="E32" s="165">
        <v>0</v>
      </c>
      <c r="F32" s="202">
        <f t="shared" si="4"/>
        <v>0</v>
      </c>
      <c r="G32" s="165">
        <v>0</v>
      </c>
      <c r="H32" s="202">
        <f t="shared" si="5"/>
        <v>0</v>
      </c>
      <c r="I32" s="165">
        <v>0</v>
      </c>
      <c r="J32" s="203">
        <f t="shared" si="6"/>
        <v>0</v>
      </c>
      <c r="K32" s="204">
        <f t="shared" si="7"/>
        <v>0</v>
      </c>
    </row>
    <row r="33" spans="1:12" s="177" customFormat="1" ht="12" x14ac:dyDescent="0.2">
      <c r="A33" s="174">
        <v>7</v>
      </c>
      <c r="B33" s="201" t="s">
        <v>259</v>
      </c>
      <c r="C33" s="175" t="s">
        <v>14</v>
      </c>
      <c r="D33" s="176">
        <v>2</v>
      </c>
      <c r="E33" s="165">
        <v>0</v>
      </c>
      <c r="F33" s="202">
        <f t="shared" si="4"/>
        <v>0</v>
      </c>
      <c r="G33" s="165">
        <v>0</v>
      </c>
      <c r="H33" s="202">
        <f t="shared" si="5"/>
        <v>0</v>
      </c>
      <c r="I33" s="165">
        <v>0</v>
      </c>
      <c r="J33" s="203">
        <f t="shared" si="6"/>
        <v>0</v>
      </c>
      <c r="K33" s="204">
        <f t="shared" si="7"/>
        <v>0</v>
      </c>
    </row>
    <row r="34" spans="1:12" s="177" customFormat="1" ht="12" x14ac:dyDescent="0.2">
      <c r="A34" s="174">
        <v>8</v>
      </c>
      <c r="B34" s="201" t="s">
        <v>264</v>
      </c>
      <c r="C34" s="175" t="s">
        <v>14</v>
      </c>
      <c r="D34" s="176">
        <v>2</v>
      </c>
      <c r="E34" s="165">
        <v>0</v>
      </c>
      <c r="F34" s="202">
        <f t="shared" si="4"/>
        <v>0</v>
      </c>
      <c r="G34" s="165">
        <v>0</v>
      </c>
      <c r="H34" s="202">
        <f t="shared" si="5"/>
        <v>0</v>
      </c>
      <c r="I34" s="165">
        <v>0</v>
      </c>
      <c r="J34" s="203">
        <f t="shared" si="6"/>
        <v>0</v>
      </c>
      <c r="K34" s="204">
        <f t="shared" si="7"/>
        <v>0</v>
      </c>
    </row>
    <row r="35" spans="1:12" s="177" customFormat="1" ht="12" x14ac:dyDescent="0.2">
      <c r="A35" s="174">
        <v>9</v>
      </c>
      <c r="B35" s="201" t="s">
        <v>262</v>
      </c>
      <c r="C35" s="175" t="s">
        <v>14</v>
      </c>
      <c r="D35" s="176">
        <v>2</v>
      </c>
      <c r="E35" s="165">
        <v>0</v>
      </c>
      <c r="F35" s="202">
        <f t="shared" si="4"/>
        <v>0</v>
      </c>
      <c r="G35" s="165">
        <v>0</v>
      </c>
      <c r="H35" s="202">
        <f t="shared" si="5"/>
        <v>0</v>
      </c>
      <c r="I35" s="165">
        <v>0</v>
      </c>
      <c r="J35" s="203">
        <f t="shared" si="6"/>
        <v>0</v>
      </c>
      <c r="K35" s="204">
        <f t="shared" si="7"/>
        <v>0</v>
      </c>
    </row>
    <row r="36" spans="1:12" s="177" customFormat="1" ht="12" x14ac:dyDescent="0.2">
      <c r="A36" s="174">
        <v>10</v>
      </c>
      <c r="B36" s="201" t="s">
        <v>263</v>
      </c>
      <c r="C36" s="175" t="s">
        <v>14</v>
      </c>
      <c r="D36" s="176">
        <v>2</v>
      </c>
      <c r="E36" s="165">
        <v>0</v>
      </c>
      <c r="F36" s="202">
        <f t="shared" si="4"/>
        <v>0</v>
      </c>
      <c r="G36" s="165">
        <v>0</v>
      </c>
      <c r="H36" s="202">
        <f t="shared" si="5"/>
        <v>0</v>
      </c>
      <c r="I36" s="165">
        <v>0</v>
      </c>
      <c r="J36" s="203">
        <f t="shared" si="6"/>
        <v>0</v>
      </c>
      <c r="K36" s="204">
        <f t="shared" si="7"/>
        <v>0</v>
      </c>
    </row>
    <row r="37" spans="1:12" s="177" customFormat="1" ht="12" x14ac:dyDescent="0.2">
      <c r="A37" s="174">
        <v>11</v>
      </c>
      <c r="B37" s="205" t="s">
        <v>258</v>
      </c>
      <c r="C37" s="175" t="s">
        <v>80</v>
      </c>
      <c r="D37" s="176">
        <v>1</v>
      </c>
      <c r="E37" s="165">
        <v>0</v>
      </c>
      <c r="F37" s="202">
        <f t="shared" si="4"/>
        <v>0</v>
      </c>
      <c r="G37" s="165">
        <v>0</v>
      </c>
      <c r="H37" s="202">
        <f t="shared" si="5"/>
        <v>0</v>
      </c>
      <c r="I37" s="165">
        <v>0</v>
      </c>
      <c r="J37" s="203">
        <f t="shared" si="6"/>
        <v>0</v>
      </c>
      <c r="K37" s="204">
        <f t="shared" si="7"/>
        <v>0</v>
      </c>
    </row>
    <row r="38" spans="1:12" s="177" customFormat="1" ht="36" x14ac:dyDescent="0.2">
      <c r="A38" s="174">
        <v>12</v>
      </c>
      <c r="B38" s="201" t="s">
        <v>83</v>
      </c>
      <c r="C38" s="175" t="s">
        <v>80</v>
      </c>
      <c r="D38" s="176">
        <v>1</v>
      </c>
      <c r="E38" s="165">
        <v>0</v>
      </c>
      <c r="F38" s="202">
        <f t="shared" si="4"/>
        <v>0</v>
      </c>
      <c r="G38" s="165">
        <v>0</v>
      </c>
      <c r="H38" s="202">
        <f t="shared" si="5"/>
        <v>0</v>
      </c>
      <c r="I38" s="165">
        <v>0</v>
      </c>
      <c r="J38" s="203">
        <f t="shared" si="6"/>
        <v>0</v>
      </c>
      <c r="K38" s="204">
        <f t="shared" si="7"/>
        <v>0</v>
      </c>
    </row>
    <row r="39" spans="1:12" s="1" customFormat="1" ht="12.75" x14ac:dyDescent="0.25">
      <c r="A39" s="46"/>
      <c r="B39" s="131" t="s">
        <v>265</v>
      </c>
      <c r="C39" s="132"/>
      <c r="D39" s="133"/>
      <c r="E39" s="58"/>
      <c r="F39" s="59"/>
      <c r="G39" s="58"/>
      <c r="H39" s="59"/>
      <c r="I39" s="58"/>
      <c r="J39" s="60"/>
      <c r="K39" s="101"/>
      <c r="L39" s="24"/>
    </row>
    <row r="40" spans="1:12" s="177" customFormat="1" ht="12" x14ac:dyDescent="0.2">
      <c r="A40" s="174">
        <v>1</v>
      </c>
      <c r="B40" s="201" t="s">
        <v>158</v>
      </c>
      <c r="C40" s="175" t="s">
        <v>14</v>
      </c>
      <c r="D40" s="176">
        <v>1</v>
      </c>
      <c r="E40" s="165">
        <v>0</v>
      </c>
      <c r="F40" s="202">
        <f t="shared" ref="F40:F52" si="8">E40*D40</f>
        <v>0</v>
      </c>
      <c r="G40" s="165">
        <v>0</v>
      </c>
      <c r="H40" s="202">
        <f t="shared" ref="H40:H52" si="9">G40*D40</f>
        <v>0</v>
      </c>
      <c r="I40" s="165">
        <v>0</v>
      </c>
      <c r="J40" s="203">
        <f t="shared" ref="J40:J52" si="10">I40*D40</f>
        <v>0</v>
      </c>
      <c r="K40" s="204">
        <f t="shared" ref="K40:K52" si="11">F40+H40+J40</f>
        <v>0</v>
      </c>
    </row>
    <row r="41" spans="1:12" s="177" customFormat="1" ht="12" x14ac:dyDescent="0.2">
      <c r="A41" s="174">
        <v>2</v>
      </c>
      <c r="B41" s="201" t="s">
        <v>159</v>
      </c>
      <c r="C41" s="175" t="s">
        <v>14</v>
      </c>
      <c r="D41" s="176">
        <v>1</v>
      </c>
      <c r="E41" s="165">
        <v>0</v>
      </c>
      <c r="F41" s="202">
        <f t="shared" si="8"/>
        <v>0</v>
      </c>
      <c r="G41" s="165">
        <v>0</v>
      </c>
      <c r="H41" s="202">
        <f t="shared" si="9"/>
        <v>0</v>
      </c>
      <c r="I41" s="165">
        <v>0</v>
      </c>
      <c r="J41" s="203">
        <f t="shared" si="10"/>
        <v>0</v>
      </c>
      <c r="K41" s="204">
        <f t="shared" si="11"/>
        <v>0</v>
      </c>
    </row>
    <row r="42" spans="1:12" s="177" customFormat="1" ht="12" x14ac:dyDescent="0.2">
      <c r="A42" s="174">
        <v>3</v>
      </c>
      <c r="B42" s="201" t="s">
        <v>160</v>
      </c>
      <c r="C42" s="175" t="s">
        <v>14</v>
      </c>
      <c r="D42" s="176">
        <v>8</v>
      </c>
      <c r="E42" s="165">
        <v>0</v>
      </c>
      <c r="F42" s="202">
        <f t="shared" si="8"/>
        <v>0</v>
      </c>
      <c r="G42" s="165">
        <v>0</v>
      </c>
      <c r="H42" s="202">
        <f t="shared" si="9"/>
        <v>0</v>
      </c>
      <c r="I42" s="165">
        <v>0</v>
      </c>
      <c r="J42" s="203">
        <f t="shared" si="10"/>
        <v>0</v>
      </c>
      <c r="K42" s="204">
        <f t="shared" si="11"/>
        <v>0</v>
      </c>
    </row>
    <row r="43" spans="1:12" s="177" customFormat="1" ht="12" x14ac:dyDescent="0.2">
      <c r="A43" s="174">
        <v>4</v>
      </c>
      <c r="B43" s="201" t="s">
        <v>161</v>
      </c>
      <c r="C43" s="175" t="s">
        <v>14</v>
      </c>
      <c r="D43" s="176">
        <v>2</v>
      </c>
      <c r="E43" s="165">
        <v>0</v>
      </c>
      <c r="F43" s="202">
        <f t="shared" si="8"/>
        <v>0</v>
      </c>
      <c r="G43" s="165">
        <v>0</v>
      </c>
      <c r="H43" s="202">
        <f t="shared" si="9"/>
        <v>0</v>
      </c>
      <c r="I43" s="165">
        <v>0</v>
      </c>
      <c r="J43" s="203">
        <f t="shared" si="10"/>
        <v>0</v>
      </c>
      <c r="K43" s="204">
        <f t="shared" si="11"/>
        <v>0</v>
      </c>
    </row>
    <row r="44" spans="1:12" s="177" customFormat="1" ht="12" x14ac:dyDescent="0.2">
      <c r="A44" s="174">
        <v>5</v>
      </c>
      <c r="B44" s="201" t="s">
        <v>162</v>
      </c>
      <c r="C44" s="175" t="s">
        <v>14</v>
      </c>
      <c r="D44" s="176">
        <v>1</v>
      </c>
      <c r="E44" s="165">
        <v>0</v>
      </c>
      <c r="F44" s="202">
        <f t="shared" si="8"/>
        <v>0</v>
      </c>
      <c r="G44" s="165">
        <v>0</v>
      </c>
      <c r="H44" s="202">
        <f t="shared" si="9"/>
        <v>0</v>
      </c>
      <c r="I44" s="165">
        <v>0</v>
      </c>
      <c r="J44" s="203">
        <f t="shared" si="10"/>
        <v>0</v>
      </c>
      <c r="K44" s="204">
        <f t="shared" si="11"/>
        <v>0</v>
      </c>
    </row>
    <row r="45" spans="1:12" s="177" customFormat="1" ht="12" x14ac:dyDescent="0.2">
      <c r="A45" s="174">
        <v>6</v>
      </c>
      <c r="B45" s="201" t="s">
        <v>163</v>
      </c>
      <c r="C45" s="175" t="s">
        <v>14</v>
      </c>
      <c r="D45" s="176">
        <v>15</v>
      </c>
      <c r="E45" s="165">
        <v>0</v>
      </c>
      <c r="F45" s="202">
        <f t="shared" si="8"/>
        <v>0</v>
      </c>
      <c r="G45" s="165">
        <v>0</v>
      </c>
      <c r="H45" s="202">
        <f t="shared" si="9"/>
        <v>0</v>
      </c>
      <c r="I45" s="165">
        <v>0</v>
      </c>
      <c r="J45" s="203">
        <f t="shared" si="10"/>
        <v>0</v>
      </c>
      <c r="K45" s="204">
        <f t="shared" si="11"/>
        <v>0</v>
      </c>
    </row>
    <row r="46" spans="1:12" s="177" customFormat="1" ht="12" x14ac:dyDescent="0.2">
      <c r="A46" s="174">
        <v>7</v>
      </c>
      <c r="B46" s="201" t="s">
        <v>259</v>
      </c>
      <c r="C46" s="175" t="s">
        <v>14</v>
      </c>
      <c r="D46" s="176">
        <v>2</v>
      </c>
      <c r="E46" s="165">
        <v>0</v>
      </c>
      <c r="F46" s="202">
        <f t="shared" si="8"/>
        <v>0</v>
      </c>
      <c r="G46" s="165">
        <v>0</v>
      </c>
      <c r="H46" s="202">
        <f t="shared" si="9"/>
        <v>0</v>
      </c>
      <c r="I46" s="165">
        <v>0</v>
      </c>
      <c r="J46" s="203">
        <f t="shared" si="10"/>
        <v>0</v>
      </c>
      <c r="K46" s="204">
        <f t="shared" si="11"/>
        <v>0</v>
      </c>
    </row>
    <row r="47" spans="1:12" s="177" customFormat="1" ht="12" x14ac:dyDescent="0.2">
      <c r="A47" s="174">
        <v>8</v>
      </c>
      <c r="B47" s="201" t="s">
        <v>264</v>
      </c>
      <c r="C47" s="175" t="s">
        <v>14</v>
      </c>
      <c r="D47" s="176">
        <v>2</v>
      </c>
      <c r="E47" s="165">
        <v>0</v>
      </c>
      <c r="F47" s="202">
        <f t="shared" ref="F47:F48" si="12">E47*D47</f>
        <v>0</v>
      </c>
      <c r="G47" s="165">
        <v>0</v>
      </c>
      <c r="H47" s="202">
        <f t="shared" ref="H47:H48" si="13">G47*D47</f>
        <v>0</v>
      </c>
      <c r="I47" s="165">
        <v>0</v>
      </c>
      <c r="J47" s="203">
        <f t="shared" ref="J47:J48" si="14">I47*D47</f>
        <v>0</v>
      </c>
      <c r="K47" s="204">
        <f t="shared" ref="K47:K48" si="15">F47+H47+J47</f>
        <v>0</v>
      </c>
    </row>
    <row r="48" spans="1:12" s="177" customFormat="1" ht="12" x14ac:dyDescent="0.2">
      <c r="A48" s="174">
        <v>9</v>
      </c>
      <c r="B48" s="201" t="s">
        <v>165</v>
      </c>
      <c r="C48" s="175" t="s">
        <v>14</v>
      </c>
      <c r="D48" s="176">
        <v>1</v>
      </c>
      <c r="E48" s="165">
        <v>0</v>
      </c>
      <c r="F48" s="202">
        <f t="shared" si="12"/>
        <v>0</v>
      </c>
      <c r="G48" s="165">
        <v>0</v>
      </c>
      <c r="H48" s="202">
        <f t="shared" si="13"/>
        <v>0</v>
      </c>
      <c r="I48" s="165">
        <v>0</v>
      </c>
      <c r="J48" s="203">
        <f t="shared" si="14"/>
        <v>0</v>
      </c>
      <c r="K48" s="204">
        <f t="shared" si="15"/>
        <v>0</v>
      </c>
    </row>
    <row r="49" spans="1:12" s="177" customFormat="1" ht="12" x14ac:dyDescent="0.2">
      <c r="A49" s="174">
        <v>10</v>
      </c>
      <c r="B49" s="201" t="s">
        <v>262</v>
      </c>
      <c r="C49" s="175" t="s">
        <v>14</v>
      </c>
      <c r="D49" s="176">
        <v>2</v>
      </c>
      <c r="E49" s="165">
        <v>0</v>
      </c>
      <c r="F49" s="202">
        <f t="shared" si="8"/>
        <v>0</v>
      </c>
      <c r="G49" s="165">
        <v>0</v>
      </c>
      <c r="H49" s="202">
        <f t="shared" si="9"/>
        <v>0</v>
      </c>
      <c r="I49" s="165">
        <v>0</v>
      </c>
      <c r="J49" s="203">
        <f t="shared" si="10"/>
        <v>0</v>
      </c>
      <c r="K49" s="204">
        <f t="shared" si="11"/>
        <v>0</v>
      </c>
    </row>
    <row r="50" spans="1:12" s="177" customFormat="1" ht="12" x14ac:dyDescent="0.2">
      <c r="A50" s="174">
        <v>11</v>
      </c>
      <c r="B50" s="201" t="s">
        <v>263</v>
      </c>
      <c r="C50" s="175" t="s">
        <v>14</v>
      </c>
      <c r="D50" s="176">
        <v>2</v>
      </c>
      <c r="E50" s="165">
        <v>0</v>
      </c>
      <c r="F50" s="202">
        <f t="shared" si="8"/>
        <v>0</v>
      </c>
      <c r="G50" s="165">
        <v>0</v>
      </c>
      <c r="H50" s="202">
        <f t="shared" si="9"/>
        <v>0</v>
      </c>
      <c r="I50" s="165">
        <v>0</v>
      </c>
      <c r="J50" s="203">
        <f t="shared" si="10"/>
        <v>0</v>
      </c>
      <c r="K50" s="204">
        <f t="shared" si="11"/>
        <v>0</v>
      </c>
    </row>
    <row r="51" spans="1:12" s="177" customFormat="1" ht="12" x14ac:dyDescent="0.2">
      <c r="A51" s="174">
        <v>12</v>
      </c>
      <c r="B51" s="205" t="s">
        <v>258</v>
      </c>
      <c r="C51" s="175" t="s">
        <v>80</v>
      </c>
      <c r="D51" s="176">
        <v>1</v>
      </c>
      <c r="E51" s="165">
        <v>0</v>
      </c>
      <c r="F51" s="202">
        <f t="shared" si="8"/>
        <v>0</v>
      </c>
      <c r="G51" s="165">
        <v>0</v>
      </c>
      <c r="H51" s="202">
        <f t="shared" si="9"/>
        <v>0</v>
      </c>
      <c r="I51" s="165">
        <v>0</v>
      </c>
      <c r="J51" s="203">
        <f t="shared" si="10"/>
        <v>0</v>
      </c>
      <c r="K51" s="204">
        <f t="shared" si="11"/>
        <v>0</v>
      </c>
    </row>
    <row r="52" spans="1:12" s="177" customFormat="1" ht="36" x14ac:dyDescent="0.2">
      <c r="A52" s="174">
        <v>13</v>
      </c>
      <c r="B52" s="201" t="s">
        <v>83</v>
      </c>
      <c r="C52" s="175" t="s">
        <v>80</v>
      </c>
      <c r="D52" s="176">
        <v>1</v>
      </c>
      <c r="E52" s="165">
        <v>0</v>
      </c>
      <c r="F52" s="202">
        <f t="shared" si="8"/>
        <v>0</v>
      </c>
      <c r="G52" s="165">
        <v>0</v>
      </c>
      <c r="H52" s="202">
        <f t="shared" si="9"/>
        <v>0</v>
      </c>
      <c r="I52" s="165">
        <v>0</v>
      </c>
      <c r="J52" s="203">
        <f t="shared" si="10"/>
        <v>0</v>
      </c>
      <c r="K52" s="204">
        <f t="shared" si="11"/>
        <v>0</v>
      </c>
    </row>
    <row r="53" spans="1:12" s="1" customFormat="1" ht="12.75" x14ac:dyDescent="0.25">
      <c r="A53" s="67"/>
      <c r="B53" s="135" t="s">
        <v>60</v>
      </c>
      <c r="C53" s="67"/>
      <c r="D53" s="54"/>
      <c r="E53" s="54"/>
      <c r="F53" s="54">
        <f>SUM(F12:F52)</f>
        <v>0</v>
      </c>
      <c r="G53" s="54"/>
      <c r="H53" s="54">
        <f>SUM(H12:H52)</f>
        <v>0</v>
      </c>
      <c r="I53" s="54"/>
      <c r="J53" s="54">
        <f>SUM(J12:J52)</f>
        <v>0</v>
      </c>
      <c r="K53" s="9">
        <f t="shared" ref="K53" si="16">F53+H53+J53</f>
        <v>0</v>
      </c>
      <c r="L53" s="24"/>
    </row>
    <row r="54" spans="1:12" s="1" customFormat="1" ht="12.75" x14ac:dyDescent="0.25">
      <c r="A54" s="67"/>
      <c r="B54" s="136" t="s">
        <v>73</v>
      </c>
      <c r="C54" s="67"/>
      <c r="D54" s="137">
        <v>0</v>
      </c>
      <c r="E54" s="54"/>
      <c r="F54" s="54"/>
      <c r="G54" s="54"/>
      <c r="H54" s="54"/>
      <c r="I54" s="54"/>
      <c r="J54" s="54"/>
      <c r="K54" s="54">
        <f>K53*D54</f>
        <v>0</v>
      </c>
      <c r="L54" s="24"/>
    </row>
    <row r="55" spans="1:12" s="1" customFormat="1" ht="12.75" x14ac:dyDescent="0.25">
      <c r="A55" s="67"/>
      <c r="B55" s="136" t="s">
        <v>62</v>
      </c>
      <c r="C55" s="67"/>
      <c r="D55" s="67"/>
      <c r="E55" s="54"/>
      <c r="F55" s="54"/>
      <c r="G55" s="54"/>
      <c r="H55" s="54"/>
      <c r="I55" s="54"/>
      <c r="J55" s="54"/>
      <c r="K55" s="9">
        <f>SUM(K53:K54)</f>
        <v>0</v>
      </c>
      <c r="L55" s="24"/>
    </row>
    <row r="56" spans="1:12" s="1" customFormat="1" ht="12.75" x14ac:dyDescent="0.25">
      <c r="A56" s="67"/>
      <c r="B56" s="136" t="s">
        <v>74</v>
      </c>
      <c r="C56" s="67"/>
      <c r="D56" s="137">
        <v>0</v>
      </c>
      <c r="E56" s="54"/>
      <c r="F56" s="54"/>
      <c r="G56" s="54"/>
      <c r="H56" s="54"/>
      <c r="I56" s="54"/>
      <c r="J56" s="54"/>
      <c r="K56" s="54">
        <f>K55*D56</f>
        <v>0</v>
      </c>
      <c r="L56" s="24"/>
    </row>
    <row r="57" spans="1:12" s="1" customFormat="1" ht="12.75" x14ac:dyDescent="0.25">
      <c r="A57" s="67"/>
      <c r="B57" s="135" t="s">
        <v>54</v>
      </c>
      <c r="C57" s="67"/>
      <c r="D57" s="67"/>
      <c r="E57" s="54"/>
      <c r="F57" s="54"/>
      <c r="G57" s="54"/>
      <c r="H57" s="54"/>
      <c r="I57" s="54"/>
      <c r="J57" s="54"/>
      <c r="K57" s="9">
        <f>K55+K56</f>
        <v>0</v>
      </c>
      <c r="L57" s="24"/>
    </row>
    <row r="58" spans="1:12" s="1" customFormat="1" ht="12.75" x14ac:dyDescent="0.25">
      <c r="A58" s="112"/>
      <c r="B58" s="135" t="s">
        <v>64</v>
      </c>
      <c r="C58" s="67"/>
      <c r="D58" s="77">
        <v>0.18</v>
      </c>
      <c r="E58" s="54"/>
      <c r="F58" s="54"/>
      <c r="G58" s="54"/>
      <c r="H58" s="54"/>
      <c r="I58" s="54"/>
      <c r="J58" s="54"/>
      <c r="K58" s="54">
        <f>K57*D58</f>
        <v>0</v>
      </c>
      <c r="L58" s="24"/>
    </row>
    <row r="59" spans="1:12" s="1" customFormat="1" ht="12.75" x14ac:dyDescent="0.25">
      <c r="A59" s="114"/>
      <c r="B59" s="115" t="s">
        <v>75</v>
      </c>
      <c r="C59" s="42"/>
      <c r="D59" s="42"/>
      <c r="E59" s="82"/>
      <c r="F59" s="82"/>
      <c r="G59" s="82"/>
      <c r="H59" s="82"/>
      <c r="I59" s="82"/>
      <c r="J59" s="82"/>
      <c r="K59" s="83">
        <f>SUM(K57:K58)</f>
        <v>0</v>
      </c>
      <c r="L59" s="24"/>
    </row>
    <row r="60" spans="1:12" x14ac:dyDescent="0.25">
      <c r="L60" s="24"/>
    </row>
    <row r="61" spans="1:12" x14ac:dyDescent="0.25">
      <c r="L61" s="24"/>
    </row>
    <row r="62" spans="1:12" x14ac:dyDescent="0.25">
      <c r="L62" s="24"/>
    </row>
  </sheetData>
  <mergeCells count="7">
    <mergeCell ref="A4:B4"/>
    <mergeCell ref="B2:F2"/>
    <mergeCell ref="C5:F5"/>
    <mergeCell ref="E8:J8"/>
    <mergeCell ref="E9:F9"/>
    <mergeCell ref="G9:H9"/>
    <mergeCell ref="I9:J9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opLeftCell="A34" zoomScale="98" zoomScaleNormal="98" workbookViewId="0">
      <selection activeCell="L44" sqref="L44"/>
    </sheetView>
  </sheetViews>
  <sheetFormatPr defaultRowHeight="15" x14ac:dyDescent="0.25"/>
  <cols>
    <col min="1" max="1" width="2.7109375" style="138" bestFit="1" customWidth="1"/>
    <col min="2" max="2" width="58.140625" style="138" customWidth="1"/>
    <col min="3" max="3" width="11.140625" style="138" bestFit="1" customWidth="1"/>
    <col min="4" max="4" width="6.85546875" style="138" bestFit="1" customWidth="1"/>
    <col min="5" max="5" width="12.28515625" style="138" customWidth="1"/>
    <col min="6" max="6" width="9.42578125" style="138" customWidth="1"/>
    <col min="7" max="7" width="11.7109375" style="138" customWidth="1"/>
    <col min="8" max="8" width="5.28515625" style="138" bestFit="1" customWidth="1"/>
    <col min="9" max="9" width="11.140625" style="138" customWidth="1"/>
    <col min="10" max="10" width="11" style="138" customWidth="1"/>
    <col min="11" max="11" width="8.7109375" style="138" bestFit="1" customWidth="1"/>
    <col min="12" max="12" width="25.85546875" style="62" customWidth="1"/>
    <col min="13" max="16384" width="9.140625" style="138"/>
  </cols>
  <sheetData>
    <row r="1" spans="1:14" s="97" customFormat="1" ht="15.75" x14ac:dyDescent="0.3">
      <c r="A1" s="139"/>
      <c r="B1" s="93" t="s">
        <v>234</v>
      </c>
      <c r="C1" s="92"/>
      <c r="D1" s="92"/>
      <c r="E1" s="94"/>
      <c r="F1" s="92"/>
      <c r="G1" s="92"/>
      <c r="H1" s="95"/>
      <c r="I1" s="95"/>
      <c r="J1" s="96"/>
      <c r="K1" s="96"/>
    </row>
    <row r="2" spans="1:14" s="97" customFormat="1" ht="15.75" x14ac:dyDescent="0.3">
      <c r="A2" s="139"/>
      <c r="B2" s="265" t="s">
        <v>175</v>
      </c>
      <c r="C2" s="265"/>
      <c r="D2" s="265"/>
      <c r="E2" s="265"/>
      <c r="F2" s="265"/>
      <c r="G2" s="92"/>
      <c r="H2" s="92"/>
      <c r="I2" s="92"/>
      <c r="J2" s="92"/>
      <c r="K2" s="92"/>
    </row>
    <row r="3" spans="1:14" s="97" customFormat="1" ht="15.75" x14ac:dyDescent="0.3">
      <c r="A3" s="139"/>
      <c r="B3" s="92"/>
      <c r="C3" s="92"/>
      <c r="D3" s="92"/>
      <c r="E3" s="94"/>
      <c r="F3" s="92"/>
      <c r="G3" s="92"/>
      <c r="H3" s="92"/>
      <c r="I3" s="95"/>
      <c r="J3" s="96"/>
      <c r="K3" s="96"/>
    </row>
    <row r="4" spans="1:14" s="97" customFormat="1" ht="15.75" x14ac:dyDescent="0.3">
      <c r="A4" s="139"/>
      <c r="B4" s="92" t="s">
        <v>93</v>
      </c>
      <c r="C4" s="92"/>
      <c r="D4" s="92"/>
      <c r="E4" s="94"/>
      <c r="F4" s="92"/>
      <c r="G4" s="92"/>
      <c r="H4" s="92"/>
      <c r="I4" s="95"/>
      <c r="J4" s="96"/>
      <c r="K4" s="96"/>
    </row>
    <row r="5" spans="1:14" s="97" customFormat="1" ht="15.75" x14ac:dyDescent="0.3">
      <c r="A5" s="139"/>
      <c r="B5" s="92" t="s">
        <v>22</v>
      </c>
      <c r="C5" s="262" t="s">
        <v>90</v>
      </c>
      <c r="D5" s="262"/>
      <c r="E5" s="262"/>
      <c r="F5" s="262"/>
      <c r="G5" s="92"/>
      <c r="H5" s="98">
        <f>K49</f>
        <v>0</v>
      </c>
      <c r="I5" s="95" t="s">
        <v>109</v>
      </c>
      <c r="J5" s="96"/>
      <c r="K5" s="96"/>
    </row>
    <row r="6" spans="1:14" s="97" customFormat="1" ht="15.75" x14ac:dyDescent="0.3">
      <c r="A6" s="99"/>
      <c r="B6" s="99"/>
      <c r="C6" s="99"/>
      <c r="D6" s="99"/>
      <c r="E6" s="100"/>
      <c r="F6" s="99"/>
      <c r="G6" s="99"/>
      <c r="H6" s="92"/>
      <c r="I6" s="96"/>
      <c r="J6" s="96"/>
      <c r="K6" s="96"/>
    </row>
    <row r="7" spans="1:14" s="1" customFormat="1" ht="12" customHeight="1" x14ac:dyDescent="0.25">
      <c r="A7" s="32"/>
      <c r="B7" s="33" t="s">
        <v>66</v>
      </c>
      <c r="C7" s="34"/>
      <c r="D7" s="35"/>
      <c r="E7" s="252" t="s">
        <v>67</v>
      </c>
      <c r="F7" s="253"/>
      <c r="G7" s="253"/>
      <c r="H7" s="253"/>
      <c r="I7" s="253"/>
      <c r="J7" s="254"/>
      <c r="K7" s="36" t="s">
        <v>54</v>
      </c>
      <c r="L7" s="24"/>
    </row>
    <row r="8" spans="1:14" s="130" customFormat="1" ht="48" customHeight="1" x14ac:dyDescent="0.25">
      <c r="A8" s="37" t="s">
        <v>0</v>
      </c>
      <c r="B8" s="38" t="s">
        <v>68</v>
      </c>
      <c r="C8" s="38" t="s">
        <v>69</v>
      </c>
      <c r="D8" s="38" t="s">
        <v>70</v>
      </c>
      <c r="E8" s="245" t="s">
        <v>102</v>
      </c>
      <c r="F8" s="246"/>
      <c r="G8" s="245" t="s">
        <v>94</v>
      </c>
      <c r="H8" s="246"/>
      <c r="I8" s="245" t="s">
        <v>95</v>
      </c>
      <c r="J8" s="246"/>
      <c r="K8" s="36"/>
      <c r="L8" s="45"/>
    </row>
    <row r="9" spans="1:14" s="1" customFormat="1" x14ac:dyDescent="0.25">
      <c r="A9" s="39"/>
      <c r="B9" s="40"/>
      <c r="C9" s="41"/>
      <c r="D9" s="41"/>
      <c r="E9" s="42" t="s">
        <v>71</v>
      </c>
      <c r="F9" s="42" t="s">
        <v>72</v>
      </c>
      <c r="G9" s="42" t="s">
        <v>71</v>
      </c>
      <c r="H9" s="42" t="s">
        <v>72</v>
      </c>
      <c r="I9" s="42" t="s">
        <v>71</v>
      </c>
      <c r="J9" s="42" t="s">
        <v>72</v>
      </c>
      <c r="K9" s="36"/>
      <c r="L9" s="24"/>
    </row>
    <row r="10" spans="1:14" s="1" customFormat="1" x14ac:dyDescent="0.25">
      <c r="A10" s="43"/>
      <c r="B10" s="44">
        <v>2</v>
      </c>
      <c r="C10" s="43">
        <v>3</v>
      </c>
      <c r="D10" s="43">
        <v>4</v>
      </c>
      <c r="E10" s="42">
        <v>5</v>
      </c>
      <c r="F10" s="42" t="s">
        <v>1</v>
      </c>
      <c r="G10" s="42">
        <v>7</v>
      </c>
      <c r="H10" s="42" t="s">
        <v>2</v>
      </c>
      <c r="I10" s="42">
        <v>9</v>
      </c>
      <c r="J10" s="42" t="s">
        <v>3</v>
      </c>
      <c r="K10" s="42" t="s">
        <v>4</v>
      </c>
      <c r="L10" s="24"/>
    </row>
    <row r="11" spans="1:14" s="1" customFormat="1" ht="12.75" x14ac:dyDescent="0.25">
      <c r="A11" s="46"/>
      <c r="B11" s="206" t="s">
        <v>266</v>
      </c>
      <c r="C11" s="132"/>
      <c r="D11" s="133"/>
      <c r="E11" s="58"/>
      <c r="F11" s="59"/>
      <c r="G11" s="58"/>
      <c r="H11" s="59"/>
      <c r="I11" s="58"/>
      <c r="J11" s="60"/>
      <c r="K11" s="101"/>
      <c r="N11" s="134"/>
    </row>
    <row r="12" spans="1:14" s="177" customFormat="1" ht="12" x14ac:dyDescent="0.2">
      <c r="A12" s="174">
        <v>1</v>
      </c>
      <c r="B12" s="182" t="s">
        <v>270</v>
      </c>
      <c r="C12" s="183" t="s">
        <v>23</v>
      </c>
      <c r="D12" s="183">
        <v>20</v>
      </c>
      <c r="E12" s="165">
        <v>0</v>
      </c>
      <c r="F12" s="202">
        <f t="shared" ref="F12" si="0">E12*D12</f>
        <v>0</v>
      </c>
      <c r="G12" s="165">
        <v>0</v>
      </c>
      <c r="H12" s="202">
        <f t="shared" ref="H12" si="1">G12*D12</f>
        <v>0</v>
      </c>
      <c r="I12" s="165">
        <v>0</v>
      </c>
      <c r="J12" s="203">
        <f t="shared" ref="J12" si="2">I12*D12</f>
        <v>0</v>
      </c>
      <c r="K12" s="204">
        <f t="shared" ref="K12" si="3">F12+H12+J12</f>
        <v>0</v>
      </c>
    </row>
    <row r="13" spans="1:14" s="177" customFormat="1" ht="12" x14ac:dyDescent="0.2">
      <c r="A13" s="174">
        <v>2</v>
      </c>
      <c r="B13" s="182" t="s">
        <v>269</v>
      </c>
      <c r="C13" s="183" t="s">
        <v>23</v>
      </c>
      <c r="D13" s="183">
        <v>5</v>
      </c>
      <c r="E13" s="165">
        <v>0</v>
      </c>
      <c r="F13" s="202">
        <f t="shared" ref="F13:F20" si="4">E13*D13</f>
        <v>0</v>
      </c>
      <c r="G13" s="165">
        <v>0</v>
      </c>
      <c r="H13" s="202">
        <f t="shared" ref="H13:H20" si="5">G13*D13</f>
        <v>0</v>
      </c>
      <c r="I13" s="165">
        <v>0</v>
      </c>
      <c r="J13" s="203">
        <f t="shared" ref="J13:J20" si="6">I13*D13</f>
        <v>0</v>
      </c>
      <c r="K13" s="204">
        <f t="shared" ref="K13:K20" si="7">F13+H13+J13</f>
        <v>0</v>
      </c>
    </row>
    <row r="14" spans="1:14" s="177" customFormat="1" ht="12" x14ac:dyDescent="0.2">
      <c r="A14" s="174">
        <v>3</v>
      </c>
      <c r="B14" s="182" t="s">
        <v>268</v>
      </c>
      <c r="C14" s="183" t="s">
        <v>23</v>
      </c>
      <c r="D14" s="183">
        <v>20</v>
      </c>
      <c r="E14" s="165">
        <v>0</v>
      </c>
      <c r="F14" s="202">
        <f t="shared" si="4"/>
        <v>0</v>
      </c>
      <c r="G14" s="165">
        <v>0</v>
      </c>
      <c r="H14" s="202">
        <f t="shared" si="5"/>
        <v>0</v>
      </c>
      <c r="I14" s="165">
        <v>0</v>
      </c>
      <c r="J14" s="203">
        <f t="shared" si="6"/>
        <v>0</v>
      </c>
      <c r="K14" s="204">
        <f t="shared" si="7"/>
        <v>0</v>
      </c>
    </row>
    <row r="15" spans="1:14" s="177" customFormat="1" ht="12" x14ac:dyDescent="0.2">
      <c r="A15" s="174">
        <v>4</v>
      </c>
      <c r="B15" s="182" t="s">
        <v>267</v>
      </c>
      <c r="C15" s="183" t="s">
        <v>23</v>
      </c>
      <c r="D15" s="183">
        <v>5</v>
      </c>
      <c r="E15" s="165">
        <v>0</v>
      </c>
      <c r="F15" s="202">
        <f t="shared" si="4"/>
        <v>0</v>
      </c>
      <c r="G15" s="165">
        <v>0</v>
      </c>
      <c r="H15" s="202">
        <f t="shared" si="5"/>
        <v>0</v>
      </c>
      <c r="I15" s="165">
        <v>0</v>
      </c>
      <c r="J15" s="203">
        <f t="shared" si="6"/>
        <v>0</v>
      </c>
      <c r="K15" s="204">
        <f t="shared" si="7"/>
        <v>0</v>
      </c>
    </row>
    <row r="16" spans="1:14" s="177" customFormat="1" ht="12" x14ac:dyDescent="0.2">
      <c r="A16" s="174">
        <v>5</v>
      </c>
      <c r="B16" s="175" t="s">
        <v>169</v>
      </c>
      <c r="C16" s="175" t="s">
        <v>14</v>
      </c>
      <c r="D16" s="176">
        <v>2</v>
      </c>
      <c r="E16" s="165">
        <v>0</v>
      </c>
      <c r="F16" s="202">
        <f t="shared" si="4"/>
        <v>0</v>
      </c>
      <c r="G16" s="165">
        <v>0</v>
      </c>
      <c r="H16" s="202">
        <f t="shared" si="5"/>
        <v>0</v>
      </c>
      <c r="I16" s="165">
        <v>0</v>
      </c>
      <c r="J16" s="203">
        <f t="shared" si="6"/>
        <v>0</v>
      </c>
      <c r="K16" s="204">
        <f t="shared" si="7"/>
        <v>0</v>
      </c>
    </row>
    <row r="17" spans="1:18" s="177" customFormat="1" ht="12" x14ac:dyDescent="0.2">
      <c r="A17" s="174">
        <v>6</v>
      </c>
      <c r="B17" s="175" t="s">
        <v>173</v>
      </c>
      <c r="C17" s="175" t="s">
        <v>14</v>
      </c>
      <c r="D17" s="176">
        <v>1</v>
      </c>
      <c r="E17" s="165">
        <v>0</v>
      </c>
      <c r="F17" s="202">
        <f t="shared" si="4"/>
        <v>0</v>
      </c>
      <c r="G17" s="165">
        <v>0</v>
      </c>
      <c r="H17" s="202">
        <f t="shared" si="5"/>
        <v>0</v>
      </c>
      <c r="I17" s="165">
        <v>0</v>
      </c>
      <c r="J17" s="203">
        <f t="shared" si="6"/>
        <v>0</v>
      </c>
      <c r="K17" s="204">
        <f t="shared" si="7"/>
        <v>0</v>
      </c>
    </row>
    <row r="18" spans="1:18" s="177" customFormat="1" ht="12" x14ac:dyDescent="0.2">
      <c r="A18" s="174">
        <v>7</v>
      </c>
      <c r="B18" s="201" t="s">
        <v>258</v>
      </c>
      <c r="C18" s="175" t="s">
        <v>80</v>
      </c>
      <c r="D18" s="176">
        <v>1</v>
      </c>
      <c r="E18" s="165">
        <v>0</v>
      </c>
      <c r="F18" s="202">
        <f t="shared" si="4"/>
        <v>0</v>
      </c>
      <c r="G18" s="165">
        <v>0</v>
      </c>
      <c r="H18" s="202">
        <f t="shared" si="5"/>
        <v>0</v>
      </c>
      <c r="I18" s="165">
        <v>0</v>
      </c>
      <c r="J18" s="203">
        <f t="shared" si="6"/>
        <v>0</v>
      </c>
      <c r="K18" s="204">
        <f t="shared" si="7"/>
        <v>0</v>
      </c>
    </row>
    <row r="19" spans="1:18" s="177" customFormat="1" ht="12" x14ac:dyDescent="0.2">
      <c r="A19" s="174">
        <v>9</v>
      </c>
      <c r="B19" s="175" t="s">
        <v>171</v>
      </c>
      <c r="C19" s="175" t="s">
        <v>34</v>
      </c>
      <c r="D19" s="176">
        <v>1</v>
      </c>
      <c r="E19" s="165">
        <v>0</v>
      </c>
      <c r="F19" s="202">
        <f t="shared" si="4"/>
        <v>0</v>
      </c>
      <c r="G19" s="165">
        <v>0</v>
      </c>
      <c r="H19" s="202">
        <f t="shared" si="5"/>
        <v>0</v>
      </c>
      <c r="I19" s="165">
        <v>0</v>
      </c>
      <c r="J19" s="203">
        <f t="shared" si="6"/>
        <v>0</v>
      </c>
      <c r="K19" s="204">
        <f t="shared" si="7"/>
        <v>0</v>
      </c>
    </row>
    <row r="20" spans="1:18" s="177" customFormat="1" ht="36" x14ac:dyDescent="0.2">
      <c r="A20" s="174">
        <v>10</v>
      </c>
      <c r="B20" s="178" t="s">
        <v>83</v>
      </c>
      <c r="C20" s="175" t="s">
        <v>34</v>
      </c>
      <c r="D20" s="176">
        <v>1</v>
      </c>
      <c r="E20" s="165">
        <v>0</v>
      </c>
      <c r="F20" s="202">
        <f t="shared" si="4"/>
        <v>0</v>
      </c>
      <c r="G20" s="165">
        <v>0</v>
      </c>
      <c r="H20" s="202">
        <f t="shared" si="5"/>
        <v>0</v>
      </c>
      <c r="I20" s="165">
        <v>0</v>
      </c>
      <c r="J20" s="203">
        <f t="shared" si="6"/>
        <v>0</v>
      </c>
      <c r="K20" s="204">
        <f t="shared" si="7"/>
        <v>0</v>
      </c>
      <c r="N20" s="179"/>
      <c r="O20" s="179"/>
      <c r="P20" s="179"/>
      <c r="Q20" s="180"/>
      <c r="R20" s="181"/>
    </row>
    <row r="21" spans="1:18" s="1" customFormat="1" ht="12.75" x14ac:dyDescent="0.25">
      <c r="A21" s="46"/>
      <c r="B21" s="206" t="s">
        <v>271</v>
      </c>
      <c r="C21" s="132"/>
      <c r="D21" s="133"/>
      <c r="E21" s="58"/>
      <c r="F21" s="59"/>
      <c r="G21" s="58"/>
      <c r="H21" s="59"/>
      <c r="I21" s="58"/>
      <c r="J21" s="60"/>
      <c r="K21" s="101"/>
      <c r="N21" s="134"/>
    </row>
    <row r="22" spans="1:18" s="177" customFormat="1" ht="12" x14ac:dyDescent="0.2">
      <c r="A22" s="174">
        <v>1</v>
      </c>
      <c r="B22" s="182" t="s">
        <v>269</v>
      </c>
      <c r="C22" s="183" t="s">
        <v>23</v>
      </c>
      <c r="D22" s="183">
        <v>10</v>
      </c>
      <c r="E22" s="165">
        <v>0</v>
      </c>
      <c r="F22" s="202">
        <f t="shared" ref="F22:F30" si="8">E22*D22</f>
        <v>0</v>
      </c>
      <c r="G22" s="165">
        <v>0</v>
      </c>
      <c r="H22" s="202">
        <f t="shared" ref="H22:H30" si="9">G22*D22</f>
        <v>0</v>
      </c>
      <c r="I22" s="165">
        <v>0</v>
      </c>
      <c r="J22" s="203">
        <f t="shared" ref="J22:J30" si="10">I22*D22</f>
        <v>0</v>
      </c>
      <c r="K22" s="204">
        <f t="shared" ref="K22:K30" si="11">F22+H22+J22</f>
        <v>0</v>
      </c>
    </row>
    <row r="23" spans="1:18" s="177" customFormat="1" ht="12" x14ac:dyDescent="0.2">
      <c r="A23" s="174">
        <v>2</v>
      </c>
      <c r="B23" s="182" t="s">
        <v>268</v>
      </c>
      <c r="C23" s="183" t="s">
        <v>23</v>
      </c>
      <c r="D23" s="183">
        <v>20</v>
      </c>
      <c r="E23" s="165">
        <v>0</v>
      </c>
      <c r="F23" s="202">
        <f t="shared" si="8"/>
        <v>0</v>
      </c>
      <c r="G23" s="165">
        <v>0</v>
      </c>
      <c r="H23" s="202">
        <f t="shared" si="9"/>
        <v>0</v>
      </c>
      <c r="I23" s="165">
        <v>0</v>
      </c>
      <c r="J23" s="203">
        <f t="shared" si="10"/>
        <v>0</v>
      </c>
      <c r="K23" s="204">
        <f t="shared" si="11"/>
        <v>0</v>
      </c>
    </row>
    <row r="24" spans="1:18" s="177" customFormat="1" ht="12" x14ac:dyDescent="0.2">
      <c r="A24" s="174">
        <v>3</v>
      </c>
      <c r="B24" s="182" t="s">
        <v>267</v>
      </c>
      <c r="C24" s="183" t="s">
        <v>23</v>
      </c>
      <c r="D24" s="183">
        <v>10</v>
      </c>
      <c r="E24" s="165">
        <v>0</v>
      </c>
      <c r="F24" s="202">
        <f t="shared" si="8"/>
        <v>0</v>
      </c>
      <c r="G24" s="165">
        <v>0</v>
      </c>
      <c r="H24" s="202">
        <f t="shared" si="9"/>
        <v>0</v>
      </c>
      <c r="I24" s="165">
        <v>0</v>
      </c>
      <c r="J24" s="203">
        <f t="shared" si="10"/>
        <v>0</v>
      </c>
      <c r="K24" s="204">
        <f t="shared" si="11"/>
        <v>0</v>
      </c>
    </row>
    <row r="25" spans="1:18" s="177" customFormat="1" ht="12" x14ac:dyDescent="0.2">
      <c r="A25" s="174">
        <v>4</v>
      </c>
      <c r="B25" s="175" t="s">
        <v>169</v>
      </c>
      <c r="C25" s="175" t="s">
        <v>14</v>
      </c>
      <c r="D25" s="176">
        <v>4</v>
      </c>
      <c r="E25" s="165">
        <v>0</v>
      </c>
      <c r="F25" s="202">
        <f t="shared" si="8"/>
        <v>0</v>
      </c>
      <c r="G25" s="165">
        <v>0</v>
      </c>
      <c r="H25" s="202">
        <f t="shared" si="9"/>
        <v>0</v>
      </c>
      <c r="I25" s="165">
        <v>0</v>
      </c>
      <c r="J25" s="203">
        <f t="shared" si="10"/>
        <v>0</v>
      </c>
      <c r="K25" s="204">
        <f t="shared" si="11"/>
        <v>0</v>
      </c>
    </row>
    <row r="26" spans="1:18" s="177" customFormat="1" ht="12" x14ac:dyDescent="0.2">
      <c r="A26" s="174">
        <v>5</v>
      </c>
      <c r="B26" s="175" t="s">
        <v>171</v>
      </c>
      <c r="C26" s="175" t="s">
        <v>34</v>
      </c>
      <c r="D26" s="176">
        <v>2</v>
      </c>
      <c r="E26" s="165">
        <v>0</v>
      </c>
      <c r="F26" s="202">
        <f t="shared" si="8"/>
        <v>0</v>
      </c>
      <c r="G26" s="165">
        <v>0</v>
      </c>
      <c r="H26" s="202">
        <f t="shared" si="9"/>
        <v>0</v>
      </c>
      <c r="I26" s="165">
        <v>0</v>
      </c>
      <c r="J26" s="203">
        <f t="shared" si="10"/>
        <v>0</v>
      </c>
      <c r="K26" s="204">
        <f t="shared" si="11"/>
        <v>0</v>
      </c>
    </row>
    <row r="27" spans="1:18" s="177" customFormat="1" ht="12" x14ac:dyDescent="0.2">
      <c r="A27" s="174">
        <v>6</v>
      </c>
      <c r="B27" s="175" t="s">
        <v>173</v>
      </c>
      <c r="C27" s="175" t="s">
        <v>14</v>
      </c>
      <c r="D27" s="176">
        <v>2</v>
      </c>
      <c r="E27" s="165">
        <v>0</v>
      </c>
      <c r="F27" s="202">
        <f t="shared" si="8"/>
        <v>0</v>
      </c>
      <c r="G27" s="165">
        <v>0</v>
      </c>
      <c r="H27" s="202">
        <f t="shared" si="9"/>
        <v>0</v>
      </c>
      <c r="I27" s="165">
        <v>0</v>
      </c>
      <c r="J27" s="203">
        <f t="shared" si="10"/>
        <v>0</v>
      </c>
      <c r="K27" s="204">
        <f t="shared" si="11"/>
        <v>0</v>
      </c>
    </row>
    <row r="28" spans="1:18" s="177" customFormat="1" ht="12" x14ac:dyDescent="0.2">
      <c r="A28" s="174">
        <v>7</v>
      </c>
      <c r="B28" s="175" t="s">
        <v>173</v>
      </c>
      <c r="C28" s="175" t="s">
        <v>14</v>
      </c>
      <c r="D28" s="176">
        <v>2</v>
      </c>
      <c r="E28" s="165">
        <v>0</v>
      </c>
      <c r="F28" s="202">
        <f t="shared" si="8"/>
        <v>0</v>
      </c>
      <c r="G28" s="165">
        <v>0</v>
      </c>
      <c r="H28" s="202">
        <f t="shared" si="9"/>
        <v>0</v>
      </c>
      <c r="I28" s="165">
        <v>0</v>
      </c>
      <c r="J28" s="203">
        <f t="shared" si="10"/>
        <v>0</v>
      </c>
      <c r="K28" s="204">
        <f t="shared" si="11"/>
        <v>0</v>
      </c>
    </row>
    <row r="29" spans="1:18" s="177" customFormat="1" ht="12" x14ac:dyDescent="0.2">
      <c r="A29" s="174">
        <v>8</v>
      </c>
      <c r="B29" s="201" t="s">
        <v>258</v>
      </c>
      <c r="C29" s="175" t="s">
        <v>80</v>
      </c>
      <c r="D29" s="176">
        <v>1</v>
      </c>
      <c r="E29" s="165">
        <v>0</v>
      </c>
      <c r="F29" s="202">
        <f t="shared" si="8"/>
        <v>0</v>
      </c>
      <c r="G29" s="165">
        <v>0</v>
      </c>
      <c r="H29" s="202">
        <f t="shared" si="9"/>
        <v>0</v>
      </c>
      <c r="I29" s="165">
        <v>0</v>
      </c>
      <c r="J29" s="203">
        <f t="shared" si="10"/>
        <v>0</v>
      </c>
      <c r="K29" s="204">
        <f t="shared" si="11"/>
        <v>0</v>
      </c>
    </row>
    <row r="30" spans="1:18" s="177" customFormat="1" ht="36" x14ac:dyDescent="0.2">
      <c r="A30" s="174">
        <v>9</v>
      </c>
      <c r="B30" s="178" t="s">
        <v>83</v>
      </c>
      <c r="C30" s="175" t="s">
        <v>34</v>
      </c>
      <c r="D30" s="176">
        <v>1</v>
      </c>
      <c r="E30" s="165">
        <v>0</v>
      </c>
      <c r="F30" s="202">
        <f t="shared" si="8"/>
        <v>0</v>
      </c>
      <c r="G30" s="165">
        <v>0</v>
      </c>
      <c r="H30" s="202">
        <f t="shared" si="9"/>
        <v>0</v>
      </c>
      <c r="I30" s="165">
        <v>0</v>
      </c>
      <c r="J30" s="203">
        <f t="shared" si="10"/>
        <v>0</v>
      </c>
      <c r="K30" s="204">
        <f t="shared" si="11"/>
        <v>0</v>
      </c>
      <c r="N30" s="179"/>
      <c r="O30" s="179"/>
      <c r="P30" s="179"/>
      <c r="Q30" s="180"/>
      <c r="R30" s="181"/>
    </row>
    <row r="31" spans="1:18" s="1" customFormat="1" ht="12.75" x14ac:dyDescent="0.25">
      <c r="A31" s="46"/>
      <c r="B31" s="206" t="s">
        <v>272</v>
      </c>
      <c r="C31" s="132"/>
      <c r="D31" s="133"/>
      <c r="E31" s="58"/>
      <c r="F31" s="59"/>
      <c r="G31" s="58"/>
      <c r="H31" s="59"/>
      <c r="I31" s="58"/>
      <c r="J31" s="60"/>
      <c r="K31" s="101"/>
      <c r="N31" s="134"/>
    </row>
    <row r="32" spans="1:18" s="177" customFormat="1" ht="12" x14ac:dyDescent="0.2">
      <c r="A32" s="174">
        <v>1</v>
      </c>
      <c r="B32" s="182" t="s">
        <v>270</v>
      </c>
      <c r="C32" s="183" t="s">
        <v>23</v>
      </c>
      <c r="D32" s="183">
        <v>40</v>
      </c>
      <c r="E32" s="165">
        <v>0</v>
      </c>
      <c r="F32" s="202">
        <f t="shared" ref="F32:F42" si="12">E32*D32</f>
        <v>0</v>
      </c>
      <c r="G32" s="165">
        <v>0</v>
      </c>
      <c r="H32" s="202">
        <f t="shared" ref="H32:H42" si="13">G32*D32</f>
        <v>0</v>
      </c>
      <c r="I32" s="165">
        <v>0</v>
      </c>
      <c r="J32" s="203">
        <f t="shared" ref="J32:J42" si="14">I32*D32</f>
        <v>0</v>
      </c>
      <c r="K32" s="204">
        <f t="shared" ref="K32:K42" si="15">F32+H32+J32</f>
        <v>0</v>
      </c>
    </row>
    <row r="33" spans="1:18" s="177" customFormat="1" ht="12" x14ac:dyDescent="0.2">
      <c r="A33" s="174">
        <v>2</v>
      </c>
      <c r="B33" s="182" t="s">
        <v>269</v>
      </c>
      <c r="C33" s="183" t="s">
        <v>23</v>
      </c>
      <c r="D33" s="183">
        <v>20</v>
      </c>
      <c r="E33" s="165">
        <v>0</v>
      </c>
      <c r="F33" s="202">
        <f t="shared" si="12"/>
        <v>0</v>
      </c>
      <c r="G33" s="165">
        <v>0</v>
      </c>
      <c r="H33" s="202">
        <f t="shared" si="13"/>
        <v>0</v>
      </c>
      <c r="I33" s="165">
        <v>0</v>
      </c>
      <c r="J33" s="203">
        <f t="shared" si="14"/>
        <v>0</v>
      </c>
      <c r="K33" s="204">
        <f t="shared" si="15"/>
        <v>0</v>
      </c>
    </row>
    <row r="34" spans="1:18" s="177" customFormat="1" ht="12" x14ac:dyDescent="0.2">
      <c r="A34" s="174">
        <v>3</v>
      </c>
      <c r="B34" s="182" t="s">
        <v>268</v>
      </c>
      <c r="C34" s="183" t="s">
        <v>23</v>
      </c>
      <c r="D34" s="183">
        <v>40</v>
      </c>
      <c r="E34" s="165">
        <v>0</v>
      </c>
      <c r="F34" s="202">
        <f t="shared" si="12"/>
        <v>0</v>
      </c>
      <c r="G34" s="165">
        <v>0</v>
      </c>
      <c r="H34" s="202">
        <f t="shared" si="13"/>
        <v>0</v>
      </c>
      <c r="I34" s="165">
        <v>0</v>
      </c>
      <c r="J34" s="203">
        <f t="shared" si="14"/>
        <v>0</v>
      </c>
      <c r="K34" s="204">
        <f t="shared" si="15"/>
        <v>0</v>
      </c>
    </row>
    <row r="35" spans="1:18" s="177" customFormat="1" ht="12" x14ac:dyDescent="0.2">
      <c r="A35" s="174">
        <v>4</v>
      </c>
      <c r="B35" s="182" t="s">
        <v>267</v>
      </c>
      <c r="C35" s="183" t="s">
        <v>23</v>
      </c>
      <c r="D35" s="183">
        <v>20</v>
      </c>
      <c r="E35" s="165">
        <v>0</v>
      </c>
      <c r="F35" s="202">
        <f t="shared" si="12"/>
        <v>0</v>
      </c>
      <c r="G35" s="165">
        <v>0</v>
      </c>
      <c r="H35" s="202">
        <f t="shared" si="13"/>
        <v>0</v>
      </c>
      <c r="I35" s="165">
        <v>0</v>
      </c>
      <c r="J35" s="203">
        <f t="shared" si="14"/>
        <v>0</v>
      </c>
      <c r="K35" s="204">
        <f t="shared" si="15"/>
        <v>0</v>
      </c>
    </row>
    <row r="36" spans="1:18" s="177" customFormat="1" ht="12" x14ac:dyDescent="0.2">
      <c r="A36" s="174">
        <v>5</v>
      </c>
      <c r="B36" s="175" t="s">
        <v>169</v>
      </c>
      <c r="C36" s="175" t="s">
        <v>14</v>
      </c>
      <c r="D36" s="176">
        <v>4</v>
      </c>
      <c r="E36" s="165">
        <v>0</v>
      </c>
      <c r="F36" s="202">
        <f t="shared" si="12"/>
        <v>0</v>
      </c>
      <c r="G36" s="165">
        <v>0</v>
      </c>
      <c r="H36" s="202">
        <f t="shared" si="13"/>
        <v>0</v>
      </c>
      <c r="I36" s="165">
        <v>0</v>
      </c>
      <c r="J36" s="203">
        <f t="shared" si="14"/>
        <v>0</v>
      </c>
      <c r="K36" s="204">
        <f t="shared" si="15"/>
        <v>0</v>
      </c>
    </row>
    <row r="37" spans="1:18" s="177" customFormat="1" ht="12" x14ac:dyDescent="0.2">
      <c r="A37" s="174">
        <v>6</v>
      </c>
      <c r="B37" s="175" t="s">
        <v>171</v>
      </c>
      <c r="C37" s="175" t="s">
        <v>34</v>
      </c>
      <c r="D37" s="176">
        <v>2</v>
      </c>
      <c r="E37" s="165">
        <v>0</v>
      </c>
      <c r="F37" s="202">
        <f t="shared" si="12"/>
        <v>0</v>
      </c>
      <c r="G37" s="165">
        <v>0</v>
      </c>
      <c r="H37" s="202">
        <f t="shared" si="13"/>
        <v>0</v>
      </c>
      <c r="I37" s="165">
        <v>0</v>
      </c>
      <c r="J37" s="203">
        <f t="shared" si="14"/>
        <v>0</v>
      </c>
      <c r="K37" s="204">
        <f t="shared" si="15"/>
        <v>0</v>
      </c>
    </row>
    <row r="38" spans="1:18" s="177" customFormat="1" ht="12" x14ac:dyDescent="0.2">
      <c r="A38" s="174">
        <v>7</v>
      </c>
      <c r="B38" s="201" t="s">
        <v>170</v>
      </c>
      <c r="C38" s="175" t="s">
        <v>34</v>
      </c>
      <c r="D38" s="176">
        <v>1</v>
      </c>
      <c r="E38" s="165">
        <v>0</v>
      </c>
      <c r="F38" s="202">
        <f t="shared" si="12"/>
        <v>0</v>
      </c>
      <c r="G38" s="165">
        <v>0</v>
      </c>
      <c r="H38" s="202">
        <f t="shared" si="13"/>
        <v>0</v>
      </c>
      <c r="I38" s="165">
        <v>0</v>
      </c>
      <c r="J38" s="203">
        <f t="shared" si="14"/>
        <v>0</v>
      </c>
      <c r="K38" s="204">
        <f t="shared" si="15"/>
        <v>0</v>
      </c>
    </row>
    <row r="39" spans="1:18" s="177" customFormat="1" ht="12" x14ac:dyDescent="0.2">
      <c r="A39" s="174">
        <v>8</v>
      </c>
      <c r="B39" s="175" t="s">
        <v>172</v>
      </c>
      <c r="C39" s="175" t="s">
        <v>34</v>
      </c>
      <c r="D39" s="176">
        <v>1</v>
      </c>
      <c r="E39" s="165">
        <v>0</v>
      </c>
      <c r="F39" s="202">
        <f t="shared" si="12"/>
        <v>0</v>
      </c>
      <c r="G39" s="165">
        <v>0</v>
      </c>
      <c r="H39" s="202">
        <f t="shared" si="13"/>
        <v>0</v>
      </c>
      <c r="I39" s="165">
        <v>0</v>
      </c>
      <c r="J39" s="203">
        <f t="shared" si="14"/>
        <v>0</v>
      </c>
      <c r="K39" s="204">
        <f t="shared" si="15"/>
        <v>0</v>
      </c>
    </row>
    <row r="40" spans="1:18" s="177" customFormat="1" ht="12" x14ac:dyDescent="0.2">
      <c r="A40" s="174">
        <v>9</v>
      </c>
      <c r="B40" s="175" t="s">
        <v>173</v>
      </c>
      <c r="C40" s="175" t="s">
        <v>14</v>
      </c>
      <c r="D40" s="176">
        <v>2</v>
      </c>
      <c r="E40" s="165">
        <v>0</v>
      </c>
      <c r="F40" s="202">
        <f t="shared" si="12"/>
        <v>0</v>
      </c>
      <c r="G40" s="165">
        <v>0</v>
      </c>
      <c r="H40" s="202">
        <f t="shared" si="13"/>
        <v>0</v>
      </c>
      <c r="I40" s="165">
        <v>0</v>
      </c>
      <c r="J40" s="203">
        <f t="shared" si="14"/>
        <v>0</v>
      </c>
      <c r="K40" s="204">
        <f t="shared" si="15"/>
        <v>0</v>
      </c>
    </row>
    <row r="41" spans="1:18" s="177" customFormat="1" ht="12" x14ac:dyDescent="0.2">
      <c r="A41" s="174">
        <v>10</v>
      </c>
      <c r="B41" s="201" t="s">
        <v>258</v>
      </c>
      <c r="C41" s="175" t="s">
        <v>80</v>
      </c>
      <c r="D41" s="176">
        <v>1</v>
      </c>
      <c r="E41" s="165">
        <v>0</v>
      </c>
      <c r="F41" s="202">
        <f t="shared" si="12"/>
        <v>0</v>
      </c>
      <c r="G41" s="165">
        <v>0</v>
      </c>
      <c r="H41" s="202">
        <f t="shared" si="13"/>
        <v>0</v>
      </c>
      <c r="I41" s="165">
        <v>0</v>
      </c>
      <c r="J41" s="203">
        <f t="shared" si="14"/>
        <v>0</v>
      </c>
      <c r="K41" s="204">
        <f t="shared" si="15"/>
        <v>0</v>
      </c>
    </row>
    <row r="42" spans="1:18" s="177" customFormat="1" ht="36" x14ac:dyDescent="0.2">
      <c r="A42" s="174">
        <v>11</v>
      </c>
      <c r="B42" s="178" t="s">
        <v>83</v>
      </c>
      <c r="C42" s="175" t="s">
        <v>34</v>
      </c>
      <c r="D42" s="176">
        <v>1</v>
      </c>
      <c r="E42" s="165">
        <v>0</v>
      </c>
      <c r="F42" s="202">
        <f t="shared" si="12"/>
        <v>0</v>
      </c>
      <c r="G42" s="165">
        <v>0</v>
      </c>
      <c r="H42" s="202">
        <f t="shared" si="13"/>
        <v>0</v>
      </c>
      <c r="I42" s="165">
        <v>0</v>
      </c>
      <c r="J42" s="203">
        <f t="shared" si="14"/>
        <v>0</v>
      </c>
      <c r="K42" s="204">
        <f t="shared" si="15"/>
        <v>0</v>
      </c>
      <c r="N42" s="179"/>
      <c r="O42" s="179"/>
      <c r="P42" s="179"/>
      <c r="Q42" s="180"/>
      <c r="R42" s="181"/>
    </row>
    <row r="43" spans="1:18" s="1" customFormat="1" ht="12.75" x14ac:dyDescent="0.25">
      <c r="A43" s="67"/>
      <c r="B43" s="135" t="s">
        <v>60</v>
      </c>
      <c r="C43" s="67"/>
      <c r="D43" s="54"/>
      <c r="E43" s="54"/>
      <c r="F43" s="54">
        <f>SUM(F11:F42)</f>
        <v>0</v>
      </c>
      <c r="G43" s="54"/>
      <c r="H43" s="54">
        <f>SUM(H11:H42)</f>
        <v>0</v>
      </c>
      <c r="I43" s="54"/>
      <c r="J43" s="54">
        <f>SUM(J12:J42)</f>
        <v>0</v>
      </c>
      <c r="K43" s="9">
        <f t="shared" ref="K43" si="16">F43+H43+J43</f>
        <v>0</v>
      </c>
      <c r="L43" s="24"/>
    </row>
    <row r="44" spans="1:18" s="1" customFormat="1" ht="12.75" x14ac:dyDescent="0.25">
      <c r="A44" s="67"/>
      <c r="B44" s="136" t="s">
        <v>73</v>
      </c>
      <c r="C44" s="67"/>
      <c r="D44" s="137">
        <v>0</v>
      </c>
      <c r="E44" s="54"/>
      <c r="F44" s="54"/>
      <c r="G44" s="54"/>
      <c r="H44" s="54"/>
      <c r="I44" s="54"/>
      <c r="J44" s="54"/>
      <c r="K44" s="54">
        <f>K43*D44</f>
        <v>0</v>
      </c>
      <c r="L44" s="24"/>
    </row>
    <row r="45" spans="1:18" s="1" customFormat="1" ht="12.75" x14ac:dyDescent="0.25">
      <c r="A45" s="67"/>
      <c r="B45" s="136" t="s">
        <v>62</v>
      </c>
      <c r="C45" s="67"/>
      <c r="D45" s="67"/>
      <c r="E45" s="54"/>
      <c r="F45" s="54"/>
      <c r="G45" s="54"/>
      <c r="H45" s="54"/>
      <c r="I45" s="54"/>
      <c r="J45" s="54"/>
      <c r="K45" s="9">
        <f>SUM(K43:K44)</f>
        <v>0</v>
      </c>
      <c r="L45" s="24"/>
    </row>
    <row r="46" spans="1:18" s="1" customFormat="1" ht="12.75" x14ac:dyDescent="0.25">
      <c r="A46" s="67"/>
      <c r="B46" s="136" t="s">
        <v>74</v>
      </c>
      <c r="C46" s="67"/>
      <c r="D46" s="137">
        <v>0</v>
      </c>
      <c r="E46" s="54"/>
      <c r="F46" s="54"/>
      <c r="G46" s="54"/>
      <c r="H46" s="54"/>
      <c r="I46" s="54"/>
      <c r="J46" s="54"/>
      <c r="K46" s="54">
        <f>K45*D46</f>
        <v>0</v>
      </c>
      <c r="L46" s="24"/>
    </row>
    <row r="47" spans="1:18" s="1" customFormat="1" ht="12.75" x14ac:dyDescent="0.25">
      <c r="A47" s="67"/>
      <c r="B47" s="135" t="s">
        <v>54</v>
      </c>
      <c r="C47" s="67"/>
      <c r="D47" s="67"/>
      <c r="E47" s="54"/>
      <c r="F47" s="54"/>
      <c r="G47" s="54"/>
      <c r="H47" s="54"/>
      <c r="I47" s="54"/>
      <c r="J47" s="54"/>
      <c r="K47" s="9">
        <f>K45+K46</f>
        <v>0</v>
      </c>
      <c r="L47" s="24"/>
    </row>
    <row r="48" spans="1:18" s="1" customFormat="1" ht="12.75" x14ac:dyDescent="0.25">
      <c r="A48" s="112"/>
      <c r="B48" s="135" t="s">
        <v>64</v>
      </c>
      <c r="C48" s="67"/>
      <c r="D48" s="77">
        <v>0.18</v>
      </c>
      <c r="E48" s="54"/>
      <c r="F48" s="54"/>
      <c r="G48" s="54"/>
      <c r="H48" s="54"/>
      <c r="I48" s="54"/>
      <c r="J48" s="54"/>
      <c r="K48" s="54">
        <f>K47*D48</f>
        <v>0</v>
      </c>
      <c r="L48" s="24"/>
    </row>
    <row r="49" spans="1:12" s="1" customFormat="1" ht="12.75" x14ac:dyDescent="0.25">
      <c r="A49" s="114"/>
      <c r="B49" s="115" t="s">
        <v>75</v>
      </c>
      <c r="C49" s="42"/>
      <c r="D49" s="42"/>
      <c r="E49" s="82"/>
      <c r="F49" s="82"/>
      <c r="G49" s="82"/>
      <c r="H49" s="82"/>
      <c r="I49" s="82"/>
      <c r="J49" s="82"/>
      <c r="K49" s="83">
        <f>SUM(K47:K48)</f>
        <v>0</v>
      </c>
      <c r="L49" s="24"/>
    </row>
  </sheetData>
  <mergeCells count="6">
    <mergeCell ref="B2:F2"/>
    <mergeCell ref="C5:F5"/>
    <mergeCell ref="E7:J7"/>
    <mergeCell ref="E8:F8"/>
    <mergeCell ref="G8:H8"/>
    <mergeCell ref="I8:J8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ნაკრები</vt:lpstr>
      <vt:lpstr>-1 სართული სამშენებლო</vt:lpstr>
      <vt:lpstr>1 სართული სამშენებლო</vt:lpstr>
      <vt:lpstr>2 სართული სამშენებლო</vt:lpstr>
      <vt:lpstr>ფასადის სამუშაოები</vt:lpstr>
      <vt:lpstr>ელ. სამუშაოები სუსტი დენები </vt:lpstr>
      <vt:lpstr>სანტექნიკა</vt:lpstr>
      <vt:lpstr>ცივი ცხელი წყალი</vt:lpstr>
      <vt:lpstr>'2 სართული სამშენებლო'!Print_Area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2022-12-19T08:17:15Z</dcterms:modified>
</cp:coreProperties>
</file>